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45" windowWidth="15480" windowHeight="7725" activeTab="1"/>
  </bookViews>
  <sheets>
    <sheet name="В" sheetId="1" r:id="rId1"/>
    <sheet name="Р" sheetId="2" r:id="rId2"/>
  </sheets>
  <definedNames>
    <definedName name="_xlnm._FilterDatabase" localSheetId="1" hidden="1">'Р'!$B$11:$H$121</definedName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'В'!$A$1:$I$129</definedName>
  </definedNames>
  <calcPr fullCalcOnLoad="1"/>
</workbook>
</file>

<file path=xl/sharedStrings.xml><?xml version="1.0" encoding="utf-8"?>
<sst xmlns="http://schemas.openxmlformats.org/spreadsheetml/2006/main" count="1095" uniqueCount="167">
  <si>
    <t>РЗ</t>
  </si>
  <si>
    <t>ВР</t>
  </si>
  <si>
    <t>01</t>
  </si>
  <si>
    <t>04</t>
  </si>
  <si>
    <t>00</t>
  </si>
  <si>
    <t>0000000</t>
  </si>
  <si>
    <t>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</si>
  <si>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</si>
  <si>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</si>
  <si>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</si>
  <si>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500</t>
  </si>
  <si>
    <t>Выполнение функций органами местного самоуправления</t>
  </si>
  <si>
    <t>Национальная оборона</t>
  </si>
  <si>
    <t>02</t>
  </si>
  <si>
    <t>03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</si>
  <si>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</si>
  <si>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</si>
  <si>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отсувствуют военные комиссариаты</t>
  </si>
  <si>
    <t>Обеспечение пожарой безопасности</t>
  </si>
  <si>
    <t>10</t>
  </si>
  <si>
    <t>Национальная безопасность и правоохранительная деятельность</t>
  </si>
  <si>
    <t>Жилищно-коммунальное хозяйство</t>
  </si>
  <si>
    <t>05</t>
  </si>
  <si>
    <t>Жилищное хозяйство</t>
  </si>
  <si>
    <t>3500000</t>
  </si>
  <si>
    <t>Поддержка жилищного хозяйства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</si>
  <si>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</si>
  <si>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</si>
  <si>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Благоустройство</t>
  </si>
  <si>
    <t>6000200</t>
  </si>
  <si>
    <t>6000300</t>
  </si>
  <si>
    <t>6000400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</si>
  <si>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</si>
  <si>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</si>
  <si>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Организаця и содержание мест захоронения</t>
  </si>
  <si>
    <t>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</si>
  <si>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</si>
  <si>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</si>
  <si>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</si>
  <si>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</si>
  <si>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</si>
  <si>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08</t>
  </si>
  <si>
    <t>Физическая культура и спорт</t>
  </si>
  <si>
    <t>5120000</t>
  </si>
  <si>
    <t>5129700</t>
  </si>
  <si>
    <t>Мероприятия в области здравоохранения, спорта и физической культуры, туризма</t>
  </si>
  <si>
    <t>Капитальный ремонт государственного жилищного фонда субъектов Российской Федерации и муниципального жилищного фонда (за счет средств бюджета поселений)</t>
  </si>
  <si>
    <t>Капитальный ремонт государственного жилищного фонда субъектов Российской Федерации и муниципального жилищного фонда (за счет средств областного бюджета)</t>
  </si>
  <si>
    <t>3500201</t>
  </si>
  <si>
    <t>3500202</t>
  </si>
  <si>
    <t>Межбюджетные трансферты</t>
  </si>
  <si>
    <t>Иные межбюджетные трансферты</t>
  </si>
  <si>
    <t>Расходы за счет предпринимательской и иной приносящей доход деятельности</t>
  </si>
  <si>
    <t>915</t>
  </si>
  <si>
    <t>5310000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</si>
  <si>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</si>
  <si>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5310200</t>
  </si>
  <si>
    <t>Расходные обязательства, выполнение которых осуществляется числе за счет  субвенций из областного бюджета</t>
  </si>
  <si>
    <t>Организация бюджетного процесса поселений</t>
  </si>
  <si>
    <t>5310214</t>
  </si>
  <si>
    <t>ЦСР</t>
  </si>
  <si>
    <t>Пр</t>
  </si>
  <si>
    <t>14</t>
  </si>
  <si>
    <t>Другие общегосударственные вопросы</t>
  </si>
  <si>
    <t>5310220</t>
  </si>
  <si>
    <t>5310221</t>
  </si>
  <si>
    <t>Условно утвержденные расходы</t>
  </si>
  <si>
    <t>НАЦИОНАЛЬНАЯ ЭКОНОМИКА</t>
  </si>
  <si>
    <t>12</t>
  </si>
  <si>
    <t>Другие вопросы в области национальной экономики</t>
  </si>
  <si>
    <t>3380000</t>
  </si>
  <si>
    <t>3381000</t>
  </si>
  <si>
    <t>Мероприятия в области строительства, архитектуры и градостроительства</t>
  </si>
  <si>
    <t>Разработка схем территориального планирования</t>
  </si>
  <si>
    <t>Субсидии бюджетам поселений на финансовое обеспечение расходных обязательств в связи с отменой налоговых льгот по налогу на имущество организаций и транспортному налогу</t>
  </si>
  <si>
    <t>рублей</t>
  </si>
  <si>
    <t>13</t>
  </si>
  <si>
    <t>Другие вопросы в области физической культуры и спорта</t>
  </si>
  <si>
    <t>Культура и кинематография</t>
  </si>
  <si>
    <t xml:space="preserve">Культура   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</si>
  <si>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</si>
  <si>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УСЛОВНО УТВЕРЖДЕННЫЕ РАСХОДЫ</t>
  </si>
  <si>
    <t>09</t>
  </si>
  <si>
    <t xml:space="preserve"> Функционирование высшего должностного лица субъекта Российской Федерации и муниципального образования</t>
  </si>
  <si>
    <t>Физкультурно-оздоровительная работа и спортивные мероприятия</t>
  </si>
  <si>
    <t>11</t>
  </si>
  <si>
    <t>Массовый спорт</t>
  </si>
  <si>
    <t>100</t>
  </si>
  <si>
    <t>Закупка товаров, работ и услуг для государсвенных нужд</t>
  </si>
  <si>
    <t>200</t>
  </si>
  <si>
    <t>240</t>
  </si>
  <si>
    <t>Иные закупки товаров, работ и услуг для государсвенных нужд</t>
  </si>
  <si>
    <t>Иные бюджетные ассигнования</t>
  </si>
  <si>
    <t>800</t>
  </si>
  <si>
    <t>Уплата налога на имущество организаций и земельного налога</t>
  </si>
  <si>
    <t>Дорожное хозяйство (дорожные фонды)</t>
  </si>
  <si>
    <t>540</t>
  </si>
  <si>
    <t>Иные межбюджетные трансферты бюджетам муниципальных районов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</si>
  <si>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бюджетам муниципальных районов на осуществление передаваемых полномочий.</t>
  </si>
  <si>
    <t>Иные межбюджетные трансферты бюджетам муниципальных районов на осуществление передаваемых полномочий по культуре.</t>
  </si>
  <si>
    <t>3150000</t>
  </si>
  <si>
    <t>Дорожное хозяйство</t>
  </si>
  <si>
    <t>3150100</t>
  </si>
  <si>
    <t>Содержание и управление дорожным хозяйством</t>
  </si>
  <si>
    <t>Содержание и ремонт автомобильных дорог общего пользования местного значения за счет средств областного бюджета</t>
  </si>
  <si>
    <t>3150110</t>
  </si>
  <si>
    <t>3150190</t>
  </si>
  <si>
    <t>Содержание и ремонт автомобильных дорог общего пользования местного значения за счет средств бюджета поселения</t>
  </si>
  <si>
    <t>Функционирование органов в сфере национальной безопасности и правоохранительной деятельности</t>
  </si>
  <si>
    <t>0000051180</t>
  </si>
  <si>
    <t>0000024790</t>
  </si>
  <si>
    <t>0000000000</t>
  </si>
  <si>
    <t>0000063100</t>
  </si>
  <si>
    <t>0000063200</t>
  </si>
  <si>
    <t>0000020400</t>
  </si>
  <si>
    <t>0000060000</t>
  </si>
  <si>
    <t>120</t>
  </si>
  <si>
    <t>850</t>
  </si>
  <si>
    <t>Уплата  налогов,сборов и иных платежей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</si>
  <si>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</si>
  <si>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</si>
  <si>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</si>
  <si>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</si>
  <si>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государсвенных (муниципальных) нужд</t>
  </si>
  <si>
    <t>Иные закупки товаров, работ и услуг для обеспечения государсвенных (муниципальных)  нужд</t>
  </si>
  <si>
    <t>Обеспечение деятельности главы муниципального образования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</si>
  <si>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</si>
  <si>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государсвенных (муниципальных) нужд</t>
  </si>
  <si>
    <t>Мероприятия в сфере пожарной безопасности</t>
  </si>
  <si>
    <t>Организация и обеспечение освещения улиц</t>
  </si>
  <si>
    <t>Мероприятия по благоустройству</t>
  </si>
  <si>
    <t>5301080010</t>
  </si>
  <si>
    <t>5301080040</t>
  </si>
  <si>
    <t xml:space="preserve">к решению Петровобудского сельского </t>
  </si>
  <si>
    <t>Петровобудская сельская администрация</t>
  </si>
  <si>
    <t>7000080080</t>
  </si>
  <si>
    <t>5301080020</t>
  </si>
  <si>
    <t>870</t>
  </si>
  <si>
    <t>Совета народных депутатов № __  от _______</t>
  </si>
  <si>
    <t>Гордеевского муниципального  района Брянской области</t>
  </si>
  <si>
    <t xml:space="preserve">"О бюджете  Петровобудского сельского поселения 
</t>
  </si>
  <si>
    <r>
      <rPr>
        <i/>
        <sz val="10"/>
        <rFont val="Arial Cyr"/>
        <family val="0"/>
      </rPr>
      <t>Обеспечение деятельности главы местной администрации (исполнительно-распорядительного органа муниципального образования</t>
    </r>
    <r>
      <rPr>
        <u val="single"/>
        <sz val="10"/>
        <rFont val="Arial Cyr"/>
        <family val="0"/>
      </rPr>
      <t>)</t>
    </r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</si>
  <si>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</si>
  <si>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Петровобудская сельская администрация Петровобудского сельского поселенитя Гордеевского муниципального района Брянской области</t>
  </si>
  <si>
    <t xml:space="preserve">"О  бюджете Петровобудского сельского поселения 
</t>
  </si>
  <si>
    <t>Резервные средства</t>
  </si>
  <si>
    <t>ГРБС</t>
  </si>
  <si>
    <t>Приложение № 3</t>
  </si>
  <si>
    <t>Приложение №4</t>
  </si>
  <si>
    <t>на 2023 год  и на плановый период 2024 и 2025 годов</t>
  </si>
  <si>
    <t xml:space="preserve">Ведомственная структура расходов бюджета   Петровобудского сельского поселения Гордеевского муниципального района Брянской области  на 2023 год   и на плановый период 2024 и 2025 годов  </t>
  </si>
  <si>
    <t>Совета народных депутатов №  от ..2022</t>
  </si>
  <si>
    <t>5341080020</t>
  </si>
  <si>
    <t>5341080040</t>
  </si>
  <si>
    <t>5341051180</t>
  </si>
  <si>
    <t>5341081140</t>
  </si>
  <si>
    <t>5341081690</t>
  </si>
  <si>
    <t>5341081730</t>
  </si>
  <si>
    <t>53410581730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</si>
  <si>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</si>
  <si>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Распределение бюджетных ассигнований бюджета  Петровобудского сельского поселения Гордеевского муниципального  района Брянской области по  разделам, подразделам, целевым статьям (муниципальным программам и непрограмным направления деятельности), группам и подруппам видов расходов  на  2023 год  плановый период 2024 и 2025 годов </t>
  </si>
  <si>
    <t>2023год</t>
  </si>
  <si>
    <t xml:space="preserve"> 2024 год</t>
  </si>
  <si>
    <t xml:space="preserve"> 2025 год</t>
  </si>
  <si>
    <t xml:space="preserve"> 2023год</t>
  </si>
  <si>
    <t>ИТОГО:</t>
  </si>
  <si>
    <t>Наименование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</si>
</sst>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#,##0&quot;р.&quot;"/>
    <numFmt numFmtId="179" formatCode="#,##0_р_."/>
    <numFmt numFmtId="180" formatCode="_-* #,##0.0_р_._-;\-* #,##0.0_р_._-;_-* &quot;-&quot;_р_._-;_-@_-"/>
    <numFmt numFmtId="181" formatCode="_-* #,##0.00_р_._-;\-* #,##0.00_р_._-;_-* &quot;-&quot;_р_._-;_-@_-"/>
    <numFmt numFmtId="182" formatCode="0.000"/>
    <numFmt numFmtId="183" formatCode="0.0"/>
    <numFmt numFmtId="184" formatCode="0.0000"/>
    <numFmt numFmtId="185" formatCode="0.00000"/>
    <numFmt numFmtId="186" formatCode="#,##0.0"/>
    <numFmt numFmtId="187" formatCode="_-* #,##0.000_р_._-;\-* #,##0.000_р_._-;_-* &quot;-&quot;??_р_._-;_-@_-"/>
    <numFmt numFmtId="188" formatCode="#,##0.00&quot;р.&quot;"/>
    <numFmt numFmtId="189" formatCode="#,##0.000"/>
    <numFmt numFmtId="190" formatCode="_-* #,##0.0000_р_._-;\-* #,##0.0000_р_._-;_-* &quot;-&quot;??_р_._-;_-@_-"/>
    <numFmt numFmtId="191" formatCode="_-* #,##0.0_р_._-;\-* #,##0.0_р_._-;_-* &quot;-&quot;?_р_._-;_-@_-"/>
    <numFmt numFmtId="192" formatCode="_-* #,##0.000_р_._-;\-* #,##0.000_р_._-;_-* &quot;-&quot;???_р_._-;_-@_-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i/>
      <sz val="9"/>
      <color indexed="12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i/>
      <sz val="9"/>
      <name val="Arial Cyr"/>
      <family val="0"/>
    </font>
    <font>
      <i/>
      <sz val="14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3" fontId="0" fillId="0" borderId="0" xfId="0" applyNumberFormat="1" applyAlignment="1">
      <alignment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vertical="center" shrinkToFit="1"/>
    </xf>
    <xf numFmtId="3" fontId="6" fillId="32" borderId="10" xfId="0" applyNumberFormat="1" applyFont="1" applyFill="1" applyBorder="1" applyAlignment="1">
      <alignment shrinkToFit="1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3" fontId="4" fillId="33" borderId="10" xfId="0" applyNumberFormat="1" applyFont="1" applyFill="1" applyBorder="1" applyAlignment="1">
      <alignment shrinkToFit="1"/>
    </xf>
    <xf numFmtId="0" fontId="5" fillId="4" borderId="10" xfId="0" applyFont="1" applyFill="1" applyBorder="1" applyAlignment="1">
      <alignment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3" fontId="5" fillId="4" borderId="10" xfId="0" applyNumberFormat="1" applyFont="1" applyFill="1" applyBorder="1" applyAlignment="1">
      <alignment shrinkToFi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 shrinkToFit="1"/>
    </xf>
    <xf numFmtId="3" fontId="9" fillId="0" borderId="10" xfId="0" applyNumberFormat="1" applyFont="1" applyBorder="1" applyAlignment="1">
      <alignment shrinkToFi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shrinkToFit="1"/>
    </xf>
    <xf numFmtId="1" fontId="5" fillId="4" borderId="10" xfId="0" applyNumberFormat="1" applyFont="1" applyFill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center" vertical="center" shrinkToFit="1"/>
    </xf>
    <xf numFmtId="1" fontId="0" fillId="0" borderId="0" xfId="0" applyNumberFormat="1" applyAlignment="1">
      <alignment horizontal="center" vertical="center" shrinkToFit="1"/>
    </xf>
    <xf numFmtId="1" fontId="6" fillId="32" borderId="11" xfId="0" applyNumberFormat="1" applyFont="1" applyFill="1" applyBorder="1" applyAlignment="1">
      <alignment horizontal="center" vertical="center" shrinkToFit="1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3" fontId="0" fillId="0" borderId="0" xfId="0" applyNumberFormat="1" applyAlignment="1" applyProtection="1">
      <alignment shrinkToFit="1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shrinkToFit="1"/>
      <protection locked="0"/>
    </xf>
    <xf numFmtId="0" fontId="6" fillId="10" borderId="12" xfId="0" applyFont="1" applyFill="1" applyBorder="1" applyAlignment="1">
      <alignment wrapText="1"/>
    </xf>
    <xf numFmtId="49" fontId="6" fillId="10" borderId="13" xfId="0" applyNumberFormat="1" applyFont="1" applyFill="1" applyBorder="1" applyAlignment="1">
      <alignment horizontal="center" vertical="center" shrinkToFit="1"/>
    </xf>
    <xf numFmtId="49" fontId="6" fillId="10" borderId="11" xfId="0" applyNumberFormat="1" applyFont="1" applyFill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wrapText="1"/>
      <protection locked="0"/>
    </xf>
    <xf numFmtId="3" fontId="3" fillId="0" borderId="10" xfId="0" applyNumberFormat="1" applyFont="1" applyBorder="1" applyAlignment="1">
      <alignment vertical="center" shrinkToFit="1"/>
    </xf>
    <xf numFmtId="3" fontId="9" fillId="0" borderId="10" xfId="0" applyNumberFormat="1" applyFont="1" applyBorder="1" applyAlignment="1">
      <alignment vertical="center" shrinkToFit="1"/>
    </xf>
    <xf numFmtId="3" fontId="4" fillId="33" borderId="10" xfId="0" applyNumberFormat="1" applyFont="1" applyFill="1" applyBorder="1" applyAlignment="1">
      <alignment vertical="center" shrinkToFit="1"/>
    </xf>
    <xf numFmtId="3" fontId="5" fillId="4" borderId="10" xfId="0" applyNumberFormat="1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4" fillId="32" borderId="10" xfId="0" applyFont="1" applyFill="1" applyBorder="1" applyAlignment="1">
      <alignment wrapText="1"/>
    </xf>
    <xf numFmtId="1" fontId="10" fillId="32" borderId="10" xfId="0" applyNumberFormat="1" applyFont="1" applyFill="1" applyBorder="1" applyAlignment="1">
      <alignment horizontal="center" vertical="center" shrinkToFit="1"/>
    </xf>
    <xf numFmtId="49" fontId="4" fillId="32" borderId="10" xfId="0" applyNumberFormat="1" applyFont="1" applyFill="1" applyBorder="1" applyAlignment="1">
      <alignment horizontal="center" vertical="center" shrinkToFit="1"/>
    </xf>
    <xf numFmtId="3" fontId="4" fillId="32" borderId="10" xfId="0" applyNumberFormat="1" applyFont="1" applyFill="1" applyBorder="1" applyAlignment="1">
      <alignment shrinkToFit="1"/>
    </xf>
    <xf numFmtId="0" fontId="5" fillId="33" borderId="10" xfId="0" applyFont="1" applyFill="1" applyBorder="1" applyAlignment="1">
      <alignment wrapText="1"/>
    </xf>
    <xf numFmtId="1" fontId="14" fillId="33" borderId="10" xfId="0" applyNumberFormat="1" applyFont="1" applyFill="1" applyBorder="1" applyAlignment="1">
      <alignment horizontal="center" vertical="center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3" fontId="5" fillId="33" borderId="10" xfId="0" applyNumberFormat="1" applyFont="1" applyFill="1" applyBorder="1" applyAlignment="1">
      <alignment shrinkToFit="1"/>
    </xf>
    <xf numFmtId="0" fontId="14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 vertical="center" shrinkToFit="1"/>
    </xf>
    <xf numFmtId="1" fontId="14" fillId="0" borderId="10" xfId="0" applyNumberFormat="1" applyFont="1" applyBorder="1" applyAlignment="1">
      <alignment horizontal="center" vertical="center" shrinkToFit="1"/>
    </xf>
    <xf numFmtId="0" fontId="0" fillId="0" borderId="0" xfId="0" applyFill="1" applyAlignment="1">
      <alignment wrapText="1"/>
    </xf>
    <xf numFmtId="3" fontId="14" fillId="0" borderId="10" xfId="0" applyNumberFormat="1" applyFont="1" applyFill="1" applyBorder="1" applyAlignment="1" applyProtection="1">
      <alignment shrinkToFit="1"/>
      <protection locked="0"/>
    </xf>
    <xf numFmtId="1" fontId="16" fillId="0" borderId="10" xfId="0" applyNumberFormat="1" applyFont="1" applyBorder="1" applyAlignment="1">
      <alignment horizontal="center" vertical="center" shrinkToFit="1"/>
    </xf>
    <xf numFmtId="3" fontId="14" fillId="0" borderId="10" xfId="0" applyNumberFormat="1" applyFont="1" applyFill="1" applyBorder="1" applyAlignment="1" applyProtection="1">
      <alignment vertical="center" shrinkToFit="1"/>
      <protection locked="0"/>
    </xf>
    <xf numFmtId="3" fontId="5" fillId="34" borderId="0" xfId="0" applyNumberFormat="1" applyFont="1" applyFill="1" applyBorder="1" applyAlignment="1">
      <alignment shrinkToFit="1"/>
    </xf>
    <xf numFmtId="3" fontId="10" fillId="34" borderId="0" xfId="0" applyNumberFormat="1" applyFont="1" applyFill="1" applyBorder="1" applyAlignment="1" applyProtection="1">
      <alignment shrinkToFit="1"/>
      <protection locked="0"/>
    </xf>
    <xf numFmtId="49" fontId="3" fillId="4" borderId="10" xfId="0" applyNumberFormat="1" applyFont="1" applyFill="1" applyBorder="1" applyAlignment="1">
      <alignment horizontal="center" vertical="center" shrinkToFit="1"/>
    </xf>
    <xf numFmtId="0" fontId="18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 shrinkToFit="1"/>
    </xf>
    <xf numFmtId="0" fontId="19" fillId="34" borderId="10" xfId="0" applyFont="1" applyFill="1" applyBorder="1" applyAlignment="1">
      <alignment wrapText="1"/>
    </xf>
    <xf numFmtId="1" fontId="3" fillId="34" borderId="11" xfId="0" applyNumberFormat="1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wrapText="1"/>
    </xf>
    <xf numFmtId="1" fontId="0" fillId="34" borderId="11" xfId="0" applyNumberFormat="1" applyFont="1" applyFill="1" applyBorder="1" applyAlignment="1">
      <alignment horizontal="center" vertical="center" shrinkToFit="1"/>
    </xf>
    <xf numFmtId="49" fontId="0" fillId="34" borderId="10" xfId="0" applyNumberFormat="1" applyFont="1" applyFill="1" applyBorder="1" applyAlignment="1">
      <alignment horizontal="center" vertical="center" shrinkToFit="1"/>
    </xf>
    <xf numFmtId="3" fontId="7" fillId="0" borderId="0" xfId="0" applyNumberFormat="1" applyFont="1" applyAlignment="1">
      <alignment/>
    </xf>
    <xf numFmtId="4" fontId="6" fillId="10" borderId="11" xfId="0" applyNumberFormat="1" applyFont="1" applyFill="1" applyBorder="1" applyAlignment="1">
      <alignment shrinkToFit="1"/>
    </xf>
    <xf numFmtId="4" fontId="0" fillId="34" borderId="10" xfId="0" applyNumberFormat="1" applyFont="1" applyFill="1" applyBorder="1" applyAlignment="1">
      <alignment vertical="center" shrinkToFit="1"/>
    </xf>
    <xf numFmtId="4" fontId="4" fillId="34" borderId="10" xfId="0" applyNumberFormat="1" applyFont="1" applyFill="1" applyBorder="1" applyAlignment="1">
      <alignment vertical="center" shrinkToFit="1"/>
    </xf>
    <xf numFmtId="0" fontId="6" fillId="34" borderId="10" xfId="0" applyFont="1" applyFill="1" applyBorder="1" applyAlignment="1">
      <alignment wrapText="1"/>
    </xf>
    <xf numFmtId="1" fontId="6" fillId="34" borderId="11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 shrinkToFit="1"/>
    </xf>
    <xf numFmtId="4" fontId="6" fillId="34" borderId="10" xfId="0" applyNumberFormat="1" applyFont="1" applyFill="1" applyBorder="1" applyAlignment="1">
      <alignment shrinkToFit="1"/>
    </xf>
    <xf numFmtId="0" fontId="4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vertical="center" shrinkToFit="1"/>
    </xf>
    <xf numFmtId="0" fontId="3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wrapText="1"/>
    </xf>
    <xf numFmtId="49" fontId="14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>
      <alignment vertical="center" wrapText="1" shrinkToFit="1"/>
    </xf>
    <xf numFmtId="4" fontId="0" fillId="34" borderId="10" xfId="0" applyNumberFormat="1" applyFont="1" applyFill="1" applyBorder="1" applyAlignment="1">
      <alignment vertical="center" wrapText="1" shrinkToFit="1"/>
    </xf>
    <xf numFmtId="4" fontId="14" fillId="34" borderId="10" xfId="0" applyNumberFormat="1" applyFont="1" applyFill="1" applyBorder="1" applyAlignment="1" applyProtection="1">
      <alignment vertical="center" wrapText="1" shrinkToFit="1"/>
      <protection locked="0"/>
    </xf>
    <xf numFmtId="4" fontId="14" fillId="34" borderId="10" xfId="0" applyNumberFormat="1" applyFont="1" applyFill="1" applyBorder="1" applyAlignment="1" applyProtection="1">
      <alignment shrinkToFit="1"/>
      <protection locked="0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vertical="center" wrapText="1" shrinkToFit="1"/>
    </xf>
    <xf numFmtId="4" fontId="3" fillId="34" borderId="10" xfId="0" applyNumberFormat="1" applyFont="1" applyFill="1" applyBorder="1" applyAlignment="1">
      <alignment shrinkToFit="1"/>
    </xf>
    <xf numFmtId="4" fontId="5" fillId="34" borderId="10" xfId="0" applyNumberFormat="1" applyFont="1" applyFill="1" applyBorder="1" applyAlignment="1">
      <alignment shrinkToFit="1"/>
    </xf>
    <xf numFmtId="4" fontId="4" fillId="34" borderId="10" xfId="0" applyNumberFormat="1" applyFont="1" applyFill="1" applyBorder="1" applyAlignment="1">
      <alignment vertical="center" wrapText="1" shrinkToFit="1"/>
    </xf>
    <xf numFmtId="4" fontId="0" fillId="34" borderId="10" xfId="0" applyNumberFormat="1" applyFont="1" applyFill="1" applyBorder="1" applyAlignment="1">
      <alignment shrinkToFit="1"/>
    </xf>
    <xf numFmtId="4" fontId="4" fillId="34" borderId="10" xfId="0" applyNumberFormat="1" applyFont="1" applyFill="1" applyBorder="1" applyAlignment="1">
      <alignment shrinkToFit="1"/>
    </xf>
    <xf numFmtId="1" fontId="4" fillId="34" borderId="10" xfId="0" applyNumberFormat="1" applyFont="1" applyFill="1" applyBorder="1" applyAlignment="1">
      <alignment horizontal="center" vertical="center" shrinkToFit="1"/>
    </xf>
    <xf numFmtId="1" fontId="5" fillId="34" borderId="10" xfId="0" applyNumberFormat="1" applyFont="1" applyFill="1" applyBorder="1" applyAlignment="1">
      <alignment horizontal="center" vertical="center" shrinkToFit="1"/>
    </xf>
    <xf numFmtId="49" fontId="20" fillId="34" borderId="10" xfId="0" applyNumberFormat="1" applyFont="1" applyFill="1" applyBorder="1" applyAlignment="1">
      <alignment horizontal="center" vertical="center" shrinkToFit="1"/>
    </xf>
    <xf numFmtId="1" fontId="14" fillId="34" borderId="10" xfId="0" applyNumberFormat="1" applyFont="1" applyFill="1" applyBorder="1" applyAlignment="1">
      <alignment horizontal="center" vertical="center" shrinkToFit="1"/>
    </xf>
    <xf numFmtId="1" fontId="15" fillId="34" borderId="10" xfId="0" applyNumberFormat="1" applyFont="1" applyFill="1" applyBorder="1" applyAlignment="1">
      <alignment horizontal="center" vertical="center" shrinkToFit="1"/>
    </xf>
    <xf numFmtId="0" fontId="21" fillId="34" borderId="0" xfId="0" applyFont="1" applyFill="1" applyAlignment="1">
      <alignment wrapText="1"/>
    </xf>
    <xf numFmtId="1" fontId="16" fillId="34" borderId="10" xfId="0" applyNumberFormat="1" applyFont="1" applyFill="1" applyBorder="1" applyAlignment="1">
      <alignment horizontal="center" vertical="center" shrinkToFit="1"/>
    </xf>
    <xf numFmtId="49" fontId="12" fillId="34" borderId="10" xfId="0" applyNumberFormat="1" applyFont="1" applyFill="1" applyBorder="1" applyAlignment="1">
      <alignment horizontal="center" vertical="center" shrinkToFit="1"/>
    </xf>
    <xf numFmtId="4" fontId="12" fillId="34" borderId="10" xfId="0" applyNumberFormat="1" applyFont="1" applyFill="1" applyBorder="1" applyAlignment="1">
      <alignment shrinkToFit="1"/>
    </xf>
    <xf numFmtId="0" fontId="12" fillId="34" borderId="10" xfId="0" applyFont="1" applyFill="1" applyBorder="1" applyAlignment="1">
      <alignment wrapText="1"/>
    </xf>
    <xf numFmtId="49" fontId="17" fillId="34" borderId="10" xfId="0" applyNumberFormat="1" applyFont="1" applyFill="1" applyBorder="1" applyAlignment="1">
      <alignment horizontal="center" vertical="center" shrinkToFit="1"/>
    </xf>
    <xf numFmtId="4" fontId="17" fillId="34" borderId="10" xfId="0" applyNumberFormat="1" applyFont="1" applyFill="1" applyBorder="1" applyAlignment="1">
      <alignment shrinkToFit="1"/>
    </xf>
    <xf numFmtId="4" fontId="14" fillId="34" borderId="0" xfId="0" applyNumberFormat="1" applyFont="1" applyFill="1" applyAlignment="1">
      <alignment/>
    </xf>
    <xf numFmtId="4" fontId="3" fillId="34" borderId="10" xfId="0" applyNumberFormat="1" applyFont="1" applyFill="1" applyBorder="1" applyAlignment="1">
      <alignment vertical="center" shrinkToFit="1"/>
    </xf>
    <xf numFmtId="0" fontId="3" fillId="34" borderId="12" xfId="0" applyFont="1" applyFill="1" applyBorder="1" applyAlignment="1">
      <alignment wrapText="1"/>
    </xf>
    <xf numFmtId="1" fontId="3" fillId="34" borderId="14" xfId="0" applyNumberFormat="1" applyFont="1" applyFill="1" applyBorder="1" applyAlignment="1">
      <alignment horizontal="center" vertical="center" shrinkToFit="1"/>
    </xf>
    <xf numFmtId="49" fontId="3" fillId="34" borderId="13" xfId="0" applyNumberFormat="1" applyFont="1" applyFill="1" applyBorder="1" applyAlignment="1">
      <alignment horizontal="center" vertical="center" shrinkToFit="1"/>
    </xf>
    <xf numFmtId="49" fontId="3" fillId="34" borderId="11" xfId="0" applyNumberFormat="1" applyFont="1" applyFill="1" applyBorder="1" applyAlignment="1">
      <alignment horizontal="center" vertical="center" shrinkToFit="1"/>
    </xf>
    <xf numFmtId="4" fontId="3" fillId="34" borderId="11" xfId="0" applyNumberFormat="1" applyFont="1" applyFill="1" applyBorder="1" applyAlignment="1">
      <alignment shrinkToFit="1"/>
    </xf>
    <xf numFmtId="49" fontId="19" fillId="34" borderId="10" xfId="0" applyNumberFormat="1" applyFont="1" applyFill="1" applyBorder="1" applyAlignment="1">
      <alignment horizontal="center" vertical="center" shrinkToFit="1"/>
    </xf>
    <xf numFmtId="1" fontId="19" fillId="34" borderId="10" xfId="0" applyNumberFormat="1" applyFont="1" applyFill="1" applyBorder="1" applyAlignment="1">
      <alignment horizontal="center" vertical="center" shrinkToFit="1"/>
    </xf>
    <xf numFmtId="4" fontId="19" fillId="34" borderId="10" xfId="0" applyNumberFormat="1" applyFont="1" applyFill="1" applyBorder="1" applyAlignment="1" applyProtection="1">
      <alignment shrinkToFit="1"/>
      <protection locked="0"/>
    </xf>
    <xf numFmtId="4" fontId="19" fillId="34" borderId="10" xfId="0" applyNumberFormat="1" applyFont="1" applyFill="1" applyBorder="1" applyAlignment="1" applyProtection="1">
      <alignment vertical="center" wrapText="1" shrinkToFit="1"/>
      <protection locked="0"/>
    </xf>
    <xf numFmtId="4" fontId="19" fillId="34" borderId="0" xfId="0" applyNumberFormat="1" applyFont="1" applyFill="1" applyAlignment="1">
      <alignment/>
    </xf>
    <xf numFmtId="0" fontId="5" fillId="34" borderId="15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horizontal="left" wrapText="1"/>
    </xf>
    <xf numFmtId="3" fontId="13" fillId="0" borderId="18" xfId="0" applyNumberFormat="1" applyFont="1" applyBorder="1" applyAlignment="1">
      <alignment horizontal="center" vertical="center" shrinkToFit="1"/>
    </xf>
    <xf numFmtId="3" fontId="13" fillId="0" borderId="11" xfId="0" applyNumberFormat="1" applyFont="1" applyBorder="1" applyAlignment="1">
      <alignment horizontal="center" vertical="center" shrinkToFit="1"/>
    </xf>
    <xf numFmtId="1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right" vertical="justify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right" wrapText="1"/>
      <protection locked="0"/>
    </xf>
    <xf numFmtId="0" fontId="3" fillId="34" borderId="15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left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zoomScalePageLayoutView="0" workbookViewId="0" topLeftCell="A1">
      <selection activeCell="F131" sqref="F131"/>
    </sheetView>
  </sheetViews>
  <sheetFormatPr defaultColWidth="9.00390625" defaultRowHeight="12.75"/>
  <cols>
    <col min="1" max="1" width="63.25390625" style="2" customWidth="1"/>
    <col min="2" max="2" width="6.25390625" style="30" customWidth="1"/>
    <col min="3" max="3" width="4.625" style="3" customWidth="1"/>
    <col min="4" max="4" width="4.75390625" style="3" customWidth="1"/>
    <col min="5" max="5" width="12.25390625" style="3" bestFit="1" customWidth="1"/>
    <col min="6" max="6" width="5.25390625" style="3" customWidth="1"/>
    <col min="7" max="7" width="13.625" style="1" customWidth="1"/>
    <col min="8" max="8" width="13.875" style="1" customWidth="1"/>
    <col min="9" max="9" width="15.75390625" style="1" customWidth="1"/>
    <col min="10" max="10" width="13.875" style="0" bestFit="1" customWidth="1"/>
  </cols>
  <sheetData>
    <row r="1" spans="1:9" ht="12.75">
      <c r="A1" s="32"/>
      <c r="B1" s="33"/>
      <c r="C1" s="34"/>
      <c r="D1" s="34"/>
      <c r="E1" s="130" t="s">
        <v>147</v>
      </c>
      <c r="F1" s="130"/>
      <c r="G1" s="130"/>
      <c r="H1" s="130"/>
      <c r="I1" s="130"/>
    </row>
    <row r="2" spans="1:9" ht="12.75">
      <c r="A2" s="32"/>
      <c r="B2" s="33"/>
      <c r="C2" s="34"/>
      <c r="D2" s="130" t="s">
        <v>133</v>
      </c>
      <c r="E2" s="130"/>
      <c r="F2" s="130"/>
      <c r="G2" s="130"/>
      <c r="H2" s="130"/>
      <c r="I2" s="130"/>
    </row>
    <row r="3" spans="1:9" ht="11.25" customHeight="1">
      <c r="A3" s="32"/>
      <c r="B3" s="33"/>
      <c r="C3" s="130" t="s">
        <v>138</v>
      </c>
      <c r="D3" s="130"/>
      <c r="E3" s="130"/>
      <c r="F3" s="130"/>
      <c r="G3" s="130"/>
      <c r="H3" s="130"/>
      <c r="I3" s="130"/>
    </row>
    <row r="4" spans="1:8" ht="12.75" hidden="1">
      <c r="A4" s="32"/>
      <c r="B4" s="33"/>
      <c r="C4" s="34"/>
      <c r="D4" s="34"/>
      <c r="E4" s="34"/>
      <c r="F4" s="36"/>
      <c r="G4" s="36"/>
      <c r="H4" s="35"/>
    </row>
    <row r="5" spans="1:9" ht="14.25" customHeight="1">
      <c r="A5" s="131" t="s">
        <v>144</v>
      </c>
      <c r="B5" s="131"/>
      <c r="C5" s="131"/>
      <c r="D5" s="131"/>
      <c r="E5" s="131"/>
      <c r="F5" s="131"/>
      <c r="G5" s="131"/>
      <c r="H5" s="131"/>
      <c r="I5" s="131"/>
    </row>
    <row r="6" spans="1:9" ht="14.25" customHeight="1">
      <c r="A6" s="131" t="s">
        <v>139</v>
      </c>
      <c r="B6" s="131"/>
      <c r="C6" s="131"/>
      <c r="D6" s="131"/>
      <c r="E6" s="131"/>
      <c r="F6" s="131"/>
      <c r="G6" s="131"/>
      <c r="H6" s="131"/>
      <c r="I6" s="131"/>
    </row>
    <row r="7" spans="1:9" ht="14.25" customHeight="1">
      <c r="A7" s="131" t="s">
        <v>149</v>
      </c>
      <c r="B7" s="131"/>
      <c r="C7" s="131"/>
      <c r="D7" s="131"/>
      <c r="E7" s="131"/>
      <c r="F7" s="131"/>
      <c r="G7" s="131"/>
      <c r="H7" s="131"/>
      <c r="I7" s="131"/>
    </row>
    <row r="8" spans="1:9" ht="27.75" customHeight="1">
      <c r="A8" s="132" t="s">
        <v>150</v>
      </c>
      <c r="B8" s="132"/>
      <c r="C8" s="132"/>
      <c r="D8" s="132"/>
      <c r="E8" s="132"/>
      <c r="F8" s="132"/>
      <c r="G8" s="132"/>
      <c r="H8" s="132"/>
      <c r="I8" s="132"/>
    </row>
    <row r="9" spans="1:9" ht="15.75" customHeight="1">
      <c r="A9" s="41"/>
      <c r="B9" s="41"/>
      <c r="C9" s="41"/>
      <c r="D9" s="41"/>
      <c r="E9" s="41"/>
      <c r="F9" s="41"/>
      <c r="G9" s="133" t="s">
        <v>75</v>
      </c>
      <c r="H9" s="133"/>
      <c r="I9" s="133"/>
    </row>
    <row r="10" spans="1:9" ht="12.75">
      <c r="A10" s="137" t="s">
        <v>166</v>
      </c>
      <c r="B10" s="128" t="s">
        <v>146</v>
      </c>
      <c r="C10" s="129" t="s">
        <v>0</v>
      </c>
      <c r="D10" s="129" t="s">
        <v>61</v>
      </c>
      <c r="E10" s="129" t="s">
        <v>60</v>
      </c>
      <c r="F10" s="129" t="s">
        <v>1</v>
      </c>
      <c r="G10" s="126" t="s">
        <v>164</v>
      </c>
      <c r="H10" s="126" t="s">
        <v>162</v>
      </c>
      <c r="I10" s="126" t="s">
        <v>163</v>
      </c>
    </row>
    <row r="11" spans="1:9" ht="12.75">
      <c r="A11" s="138"/>
      <c r="B11" s="128"/>
      <c r="C11" s="129"/>
      <c r="D11" s="129"/>
      <c r="E11" s="129"/>
      <c r="F11" s="129"/>
      <c r="G11" s="127"/>
      <c r="H11" s="127"/>
      <c r="I11" s="127"/>
    </row>
    <row r="12" spans="1:9" s="6" customFormat="1" ht="39.75" thickBot="1">
      <c r="A12" s="113" t="s">
        <v>143</v>
      </c>
      <c r="B12" s="114">
        <v>953</v>
      </c>
      <c r="C12" s="115"/>
      <c r="D12" s="116"/>
      <c r="E12" s="116"/>
      <c r="F12" s="116"/>
      <c r="G12" s="117">
        <f>G13+G47+G56+G77+G120+G107+G62</f>
        <v>1271408</v>
      </c>
      <c r="H12" s="117">
        <f>H13+H47+H56+H77+H125</f>
        <v>1282503</v>
      </c>
      <c r="I12" s="117">
        <f>I13+I47+I56+I77+I125</f>
        <v>1284035</v>
      </c>
    </row>
    <row r="13" spans="1:10" s="6" customFormat="1" ht="18">
      <c r="A13" s="84" t="s">
        <v>7</v>
      </c>
      <c r="B13" s="69">
        <f>B12</f>
        <v>953</v>
      </c>
      <c r="C13" s="82" t="s">
        <v>2</v>
      </c>
      <c r="D13" s="82"/>
      <c r="E13" s="82"/>
      <c r="F13" s="82"/>
      <c r="G13" s="94">
        <f>G18</f>
        <v>1089459</v>
      </c>
      <c r="H13" s="94">
        <f>H14+H18+H42</f>
        <v>1097375</v>
      </c>
      <c r="I13" s="94">
        <f>I14+I18+I42</f>
        <v>1127672</v>
      </c>
      <c r="J13" s="73"/>
    </row>
    <row r="14" spans="1:9" s="6" customFormat="1" ht="26.25" hidden="1">
      <c r="A14" s="84" t="s">
        <v>83</v>
      </c>
      <c r="B14" s="69">
        <v>953</v>
      </c>
      <c r="C14" s="82" t="s">
        <v>2</v>
      </c>
      <c r="D14" s="82" t="s">
        <v>13</v>
      </c>
      <c r="E14" s="82" t="s">
        <v>111</v>
      </c>
      <c r="F14" s="82" t="s">
        <v>6</v>
      </c>
      <c r="G14" s="112">
        <f aca="true" t="shared" si="0" ref="G14:I16">G15</f>
        <v>0</v>
      </c>
      <c r="H14" s="112">
        <f t="shared" si="0"/>
        <v>0</v>
      </c>
      <c r="I14" s="112">
        <f t="shared" si="0"/>
        <v>0</v>
      </c>
    </row>
    <row r="15" spans="1:9" s="6" customFormat="1" ht="26.25" hidden="1">
      <c r="A15" s="84" t="s">
        <v>125</v>
      </c>
      <c r="B15" s="69">
        <v>953</v>
      </c>
      <c r="C15" s="82" t="s">
        <v>2</v>
      </c>
      <c r="D15" s="82" t="s">
        <v>13</v>
      </c>
      <c r="E15" s="82" t="s">
        <v>131</v>
      </c>
      <c r="F15" s="82" t="s">
        <v>6</v>
      </c>
      <c r="G15" s="75">
        <f t="shared" si="0"/>
        <v>0</v>
      </c>
      <c r="H15" s="75">
        <f t="shared" si="0"/>
        <v>0</v>
      </c>
      <c r="I15" s="75">
        <f t="shared" si="0"/>
        <v>0</v>
      </c>
    </row>
    <row r="16" spans="1:9" s="6" customFormat="1" ht="51.75" hidden="1">
      <c r="A16" s="68" t="s">
        <v>121</v>
      </c>
      <c r="B16" s="69">
        <v>953</v>
      </c>
      <c r="C16" s="118" t="s">
        <v>2</v>
      </c>
      <c r="D16" s="118" t="s">
        <v>13</v>
      </c>
      <c r="E16" s="118" t="s">
        <v>131</v>
      </c>
      <c r="F16" s="118" t="s">
        <v>87</v>
      </c>
      <c r="G16" s="75">
        <f t="shared" si="0"/>
        <v>0</v>
      </c>
      <c r="H16" s="75">
        <f t="shared" si="0"/>
        <v>0</v>
      </c>
      <c r="I16" s="75">
        <f t="shared" si="0"/>
        <v>0</v>
      </c>
    </row>
    <row r="17" spans="1:9" s="6" customFormat="1" ht="26.25" hidden="1">
      <c r="A17" s="68" t="s">
        <v>120</v>
      </c>
      <c r="B17" s="69">
        <v>953</v>
      </c>
      <c r="C17" s="118" t="s">
        <v>2</v>
      </c>
      <c r="D17" s="118" t="s">
        <v>13</v>
      </c>
      <c r="E17" s="118" t="s">
        <v>131</v>
      </c>
      <c r="F17" s="118" t="s">
        <v>116</v>
      </c>
      <c r="G17" s="75"/>
      <c r="H17" s="75"/>
      <c r="I17" s="75"/>
    </row>
    <row r="18" spans="1:9" s="7" customFormat="1" ht="38.25">
      <c r="A18" s="84" t="s">
        <v>8</v>
      </c>
      <c r="B18" s="69">
        <v>953</v>
      </c>
      <c r="C18" s="82" t="s">
        <v>2</v>
      </c>
      <c r="D18" s="82" t="s">
        <v>3</v>
      </c>
      <c r="E18" s="82"/>
      <c r="F18" s="82"/>
      <c r="G18" s="112">
        <f>G22+G19</f>
        <v>1089459</v>
      </c>
      <c r="H18" s="112">
        <f>H22+H19</f>
        <v>1068316</v>
      </c>
      <c r="I18" s="112">
        <f>I22+I19</f>
        <v>1069688</v>
      </c>
    </row>
    <row r="19" spans="1:9" s="7" customFormat="1" ht="38.25">
      <c r="A19" s="70" t="s">
        <v>142</v>
      </c>
      <c r="B19" s="69">
        <v>953</v>
      </c>
      <c r="C19" s="82" t="s">
        <v>2</v>
      </c>
      <c r="D19" s="82" t="s">
        <v>3</v>
      </c>
      <c r="E19" s="82" t="s">
        <v>152</v>
      </c>
      <c r="F19" s="82"/>
      <c r="G19" s="112">
        <f aca="true" t="shared" si="1" ref="G19:I20">G20</f>
        <v>327930</v>
      </c>
      <c r="H19" s="112">
        <f t="shared" si="1"/>
        <v>377887</v>
      </c>
      <c r="I19" s="112">
        <f t="shared" si="1"/>
        <v>411676</v>
      </c>
    </row>
    <row r="20" spans="1:9" s="7" customFormat="1" ht="51">
      <c r="A20" s="70" t="s">
        <v>121</v>
      </c>
      <c r="B20" s="69">
        <v>953</v>
      </c>
      <c r="C20" s="82" t="s">
        <v>2</v>
      </c>
      <c r="D20" s="82" t="s">
        <v>3</v>
      </c>
      <c r="E20" s="82" t="s">
        <v>152</v>
      </c>
      <c r="F20" s="82" t="s">
        <v>87</v>
      </c>
      <c r="G20" s="112">
        <f t="shared" si="1"/>
        <v>327930</v>
      </c>
      <c r="H20" s="112">
        <f t="shared" si="1"/>
        <v>377887</v>
      </c>
      <c r="I20" s="112">
        <f t="shared" si="1"/>
        <v>411676</v>
      </c>
    </row>
    <row r="21" spans="1:9" s="7" customFormat="1" ht="25.5">
      <c r="A21" s="70" t="s">
        <v>120</v>
      </c>
      <c r="B21" s="71">
        <v>953</v>
      </c>
      <c r="C21" s="72" t="s">
        <v>2</v>
      </c>
      <c r="D21" s="72" t="s">
        <v>3</v>
      </c>
      <c r="E21" s="72" t="s">
        <v>152</v>
      </c>
      <c r="F21" s="72" t="s">
        <v>116</v>
      </c>
      <c r="G21" s="75">
        <v>327930</v>
      </c>
      <c r="H21" s="75">
        <v>377887</v>
      </c>
      <c r="I21" s="75">
        <v>411676</v>
      </c>
    </row>
    <row r="22" spans="1:9" s="4" customFormat="1" ht="25.5">
      <c r="A22" s="84" t="s">
        <v>126</v>
      </c>
      <c r="B22" s="69">
        <v>953</v>
      </c>
      <c r="C22" s="82" t="s">
        <v>2</v>
      </c>
      <c r="D22" s="82" t="s">
        <v>3</v>
      </c>
      <c r="E22" s="82" t="s">
        <v>153</v>
      </c>
      <c r="F22" s="82"/>
      <c r="G22" s="87">
        <f>G23+G25+G39</f>
        <v>761529</v>
      </c>
      <c r="H22" s="87">
        <f>H23+H25+H39</f>
        <v>690429</v>
      </c>
      <c r="I22" s="87">
        <f>I23+I25+I39</f>
        <v>658012</v>
      </c>
    </row>
    <row r="23" spans="1:9" s="4" customFormat="1" ht="48">
      <c r="A23" s="85" t="s">
        <v>119</v>
      </c>
      <c r="B23" s="69">
        <v>953</v>
      </c>
      <c r="C23" s="86" t="s">
        <v>2</v>
      </c>
      <c r="D23" s="86" t="s">
        <v>3</v>
      </c>
      <c r="E23" s="86" t="s">
        <v>153</v>
      </c>
      <c r="F23" s="86" t="s">
        <v>87</v>
      </c>
      <c r="G23" s="87">
        <f>G24</f>
        <v>601029</v>
      </c>
      <c r="H23" s="87">
        <f>H24</f>
        <v>589139</v>
      </c>
      <c r="I23" s="87">
        <f>I24</f>
        <v>608012</v>
      </c>
    </row>
    <row r="24" spans="1:9" s="4" customFormat="1" ht="24">
      <c r="A24" s="85" t="s">
        <v>120</v>
      </c>
      <c r="B24" s="69">
        <v>953</v>
      </c>
      <c r="C24" s="86" t="s">
        <v>2</v>
      </c>
      <c r="D24" s="86" t="s">
        <v>3</v>
      </c>
      <c r="E24" s="86" t="s">
        <v>153</v>
      </c>
      <c r="F24" s="86" t="s">
        <v>116</v>
      </c>
      <c r="G24" s="88">
        <v>601029</v>
      </c>
      <c r="H24" s="88">
        <v>589139</v>
      </c>
      <c r="I24" s="88">
        <v>608012</v>
      </c>
    </row>
    <row r="25" spans="1:9" s="4" customFormat="1" ht="24">
      <c r="A25" s="85" t="s">
        <v>127</v>
      </c>
      <c r="B25" s="69">
        <v>953</v>
      </c>
      <c r="C25" s="86" t="s">
        <v>2</v>
      </c>
      <c r="D25" s="86" t="s">
        <v>3</v>
      </c>
      <c r="E25" s="86" t="s">
        <v>153</v>
      </c>
      <c r="F25" s="86" t="s">
        <v>89</v>
      </c>
      <c r="G25" s="87">
        <f>G26</f>
        <v>151000</v>
      </c>
      <c r="H25" s="87">
        <f>H26</f>
        <v>88090</v>
      </c>
      <c r="I25" s="87">
        <f>I26</f>
        <v>40000</v>
      </c>
    </row>
    <row r="26" spans="1:9" s="26" customFormat="1" ht="24">
      <c r="A26" s="85" t="s">
        <v>123</v>
      </c>
      <c r="B26" s="69">
        <v>953</v>
      </c>
      <c r="C26" s="86" t="s">
        <v>2</v>
      </c>
      <c r="D26" s="86" t="s">
        <v>3</v>
      </c>
      <c r="E26" s="86" t="s">
        <v>153</v>
      </c>
      <c r="F26" s="86" t="s">
        <v>90</v>
      </c>
      <c r="G26" s="89">
        <v>151000</v>
      </c>
      <c r="H26" s="89">
        <v>88090</v>
      </c>
      <c r="I26" s="89">
        <v>40000</v>
      </c>
    </row>
    <row r="27" spans="1:9" s="26" customFormat="1" ht="24" customHeight="1" hidden="1">
      <c r="A27" s="85" t="s">
        <v>52</v>
      </c>
      <c r="B27" s="69">
        <v>953</v>
      </c>
      <c r="C27" s="86" t="s">
        <v>2</v>
      </c>
      <c r="D27" s="86" t="s">
        <v>3</v>
      </c>
      <c r="E27" s="86" t="s">
        <v>9</v>
      </c>
      <c r="F27" s="86" t="s">
        <v>53</v>
      </c>
      <c r="G27" s="89"/>
      <c r="H27" s="90"/>
      <c r="I27" s="90"/>
    </row>
    <row r="28" spans="1:9" s="4" customFormat="1" ht="45" hidden="1">
      <c r="A28" s="91" t="s">
        <v>55</v>
      </c>
      <c r="B28" s="69">
        <v>953</v>
      </c>
      <c r="C28" s="92" t="s">
        <v>2</v>
      </c>
      <c r="D28" s="92" t="s">
        <v>3</v>
      </c>
      <c r="E28" s="92" t="s">
        <v>54</v>
      </c>
      <c r="F28" s="92" t="s">
        <v>6</v>
      </c>
      <c r="G28" s="93">
        <f aca="true" t="shared" si="2" ref="G28:I32">G29</f>
        <v>0</v>
      </c>
      <c r="H28" s="94">
        <f>H29</f>
        <v>263631</v>
      </c>
      <c r="I28" s="94">
        <f>I29</f>
        <v>263631</v>
      </c>
    </row>
    <row r="29" spans="1:9" s="26" customFormat="1" ht="32.25" customHeight="1" hidden="1">
      <c r="A29" s="84" t="s">
        <v>57</v>
      </c>
      <c r="B29" s="69">
        <v>953</v>
      </c>
      <c r="C29" s="82" t="s">
        <v>2</v>
      </c>
      <c r="D29" s="82" t="s">
        <v>3</v>
      </c>
      <c r="E29" s="82" t="s">
        <v>56</v>
      </c>
      <c r="F29" s="82" t="s">
        <v>6</v>
      </c>
      <c r="G29" s="87">
        <f t="shared" si="2"/>
        <v>0</v>
      </c>
      <c r="H29" s="90">
        <v>263631</v>
      </c>
      <c r="I29" s="90">
        <v>263631</v>
      </c>
    </row>
    <row r="30" spans="1:9" s="5" customFormat="1" ht="45" customHeight="1" hidden="1">
      <c r="A30" s="70" t="s">
        <v>58</v>
      </c>
      <c r="B30" s="69">
        <v>953</v>
      </c>
      <c r="C30" s="72" t="s">
        <v>2</v>
      </c>
      <c r="D30" s="72" t="s">
        <v>3</v>
      </c>
      <c r="E30" s="72" t="s">
        <v>59</v>
      </c>
      <c r="F30" s="72" t="s">
        <v>6</v>
      </c>
      <c r="G30" s="88">
        <f t="shared" si="2"/>
        <v>0</v>
      </c>
      <c r="H30" s="95">
        <f t="shared" si="2"/>
        <v>0</v>
      </c>
      <c r="I30" s="95">
        <f t="shared" si="2"/>
        <v>0</v>
      </c>
    </row>
    <row r="31" spans="1:9" s="4" customFormat="1" ht="38.25" customHeight="1" hidden="1">
      <c r="A31" s="85" t="s">
        <v>11</v>
      </c>
      <c r="B31" s="69">
        <v>953</v>
      </c>
      <c r="C31" s="86" t="s">
        <v>2</v>
      </c>
      <c r="D31" s="86" t="s">
        <v>3</v>
      </c>
      <c r="E31" s="86" t="s">
        <v>59</v>
      </c>
      <c r="F31" s="86" t="s">
        <v>10</v>
      </c>
      <c r="G31" s="89"/>
      <c r="H31" s="94">
        <f t="shared" si="2"/>
        <v>0</v>
      </c>
      <c r="I31" s="94">
        <f t="shared" si="2"/>
        <v>0</v>
      </c>
    </row>
    <row r="32" spans="1:9" s="23" customFormat="1" ht="12.75" customHeight="1" hidden="1">
      <c r="A32" s="81" t="s">
        <v>63</v>
      </c>
      <c r="B32" s="69">
        <v>953</v>
      </c>
      <c r="C32" s="67" t="s">
        <v>2</v>
      </c>
      <c r="D32" s="67" t="s">
        <v>76</v>
      </c>
      <c r="E32" s="67" t="s">
        <v>5</v>
      </c>
      <c r="F32" s="67" t="s">
        <v>6</v>
      </c>
      <c r="G32" s="96">
        <f>G33+G37</f>
        <v>0</v>
      </c>
      <c r="H32" s="97">
        <f t="shared" si="2"/>
        <v>0</v>
      </c>
      <c r="I32" s="97">
        <f t="shared" si="2"/>
        <v>0</v>
      </c>
    </row>
    <row r="33" spans="1:9" s="26" customFormat="1" ht="12" customHeight="1" hidden="1">
      <c r="A33" s="91" t="s">
        <v>55</v>
      </c>
      <c r="B33" s="69">
        <v>953</v>
      </c>
      <c r="C33" s="92" t="s">
        <v>2</v>
      </c>
      <c r="D33" s="92" t="s">
        <v>62</v>
      </c>
      <c r="E33" s="92" t="s">
        <v>54</v>
      </c>
      <c r="F33" s="92" t="s">
        <v>6</v>
      </c>
      <c r="G33" s="93">
        <f aca="true" t="shared" si="3" ref="G33:I37">G34</f>
        <v>0</v>
      </c>
      <c r="H33" s="90"/>
      <c r="I33" s="90"/>
    </row>
    <row r="34" spans="1:9" s="7" customFormat="1" ht="15.75" customHeight="1" hidden="1">
      <c r="A34" s="84" t="s">
        <v>57</v>
      </c>
      <c r="B34" s="69">
        <v>953</v>
      </c>
      <c r="C34" s="82" t="s">
        <v>2</v>
      </c>
      <c r="D34" s="82" t="s">
        <v>62</v>
      </c>
      <c r="E34" s="82" t="s">
        <v>64</v>
      </c>
      <c r="F34" s="82" t="s">
        <v>6</v>
      </c>
      <c r="G34" s="87">
        <f t="shared" si="3"/>
        <v>0</v>
      </c>
      <c r="H34" s="98">
        <f>H35+H47</f>
        <v>120128</v>
      </c>
      <c r="I34" s="98">
        <f>I35+I47</f>
        <v>124363</v>
      </c>
    </row>
    <row r="35" spans="1:9" s="5" customFormat="1" ht="45" customHeight="1" hidden="1">
      <c r="A35" s="70" t="s">
        <v>74</v>
      </c>
      <c r="B35" s="69">
        <v>953</v>
      </c>
      <c r="C35" s="72" t="s">
        <v>2</v>
      </c>
      <c r="D35" s="72" t="s">
        <v>62</v>
      </c>
      <c r="E35" s="72" t="s">
        <v>65</v>
      </c>
      <c r="F35" s="72" t="s">
        <v>6</v>
      </c>
      <c r="G35" s="88">
        <f t="shared" si="3"/>
        <v>0</v>
      </c>
      <c r="H35" s="95">
        <f t="shared" si="3"/>
        <v>0</v>
      </c>
      <c r="I35" s="95">
        <f t="shared" si="3"/>
        <v>0</v>
      </c>
    </row>
    <row r="36" spans="1:9" s="4" customFormat="1" ht="38.25" customHeight="1" hidden="1">
      <c r="A36" s="85" t="s">
        <v>11</v>
      </c>
      <c r="B36" s="69">
        <v>953</v>
      </c>
      <c r="C36" s="86" t="s">
        <v>2</v>
      </c>
      <c r="D36" s="86" t="s">
        <v>62</v>
      </c>
      <c r="E36" s="86" t="s">
        <v>65</v>
      </c>
      <c r="F36" s="86" t="s">
        <v>10</v>
      </c>
      <c r="G36" s="89"/>
      <c r="H36" s="94">
        <f t="shared" si="3"/>
        <v>0</v>
      </c>
      <c r="I36" s="94">
        <f t="shared" si="3"/>
        <v>0</v>
      </c>
    </row>
    <row r="37" spans="1:9" s="23" customFormat="1" ht="38.25" customHeight="1" hidden="1">
      <c r="A37" s="91"/>
      <c r="B37" s="69">
        <v>953</v>
      </c>
      <c r="C37" s="92"/>
      <c r="D37" s="92"/>
      <c r="E37" s="92"/>
      <c r="F37" s="92"/>
      <c r="G37" s="93"/>
      <c r="H37" s="97">
        <f t="shared" si="3"/>
        <v>0</v>
      </c>
      <c r="I37" s="97">
        <f t="shared" si="3"/>
        <v>0</v>
      </c>
    </row>
    <row r="38" spans="1:9" s="26" customFormat="1" ht="12" customHeight="1" hidden="1">
      <c r="A38" s="85"/>
      <c r="B38" s="69">
        <v>953</v>
      </c>
      <c r="C38" s="86"/>
      <c r="D38" s="86"/>
      <c r="E38" s="86"/>
      <c r="F38" s="86"/>
      <c r="G38" s="89"/>
      <c r="H38" s="90"/>
      <c r="I38" s="90"/>
    </row>
    <row r="39" spans="1:9" s="26" customFormat="1" ht="13.5" customHeight="1">
      <c r="A39" s="85" t="s">
        <v>92</v>
      </c>
      <c r="B39" s="69">
        <v>953</v>
      </c>
      <c r="C39" s="86" t="s">
        <v>2</v>
      </c>
      <c r="D39" s="86" t="s">
        <v>3</v>
      </c>
      <c r="E39" s="86" t="s">
        <v>153</v>
      </c>
      <c r="F39" s="86" t="s">
        <v>93</v>
      </c>
      <c r="G39" s="89">
        <f>G40+G41</f>
        <v>9500</v>
      </c>
      <c r="H39" s="89">
        <f>H40+H41</f>
        <v>13200</v>
      </c>
      <c r="I39" s="89">
        <f>I40+I41</f>
        <v>10000</v>
      </c>
    </row>
    <row r="40" spans="1:9" s="26" customFormat="1" ht="0.75" customHeight="1" hidden="1">
      <c r="A40" s="85" t="s">
        <v>94</v>
      </c>
      <c r="B40" s="69">
        <v>953</v>
      </c>
      <c r="C40" s="86" t="s">
        <v>2</v>
      </c>
      <c r="D40" s="86" t="s">
        <v>3</v>
      </c>
      <c r="E40" s="86" t="s">
        <v>114</v>
      </c>
      <c r="F40" s="86" t="s">
        <v>117</v>
      </c>
      <c r="G40" s="89">
        <v>0</v>
      </c>
      <c r="H40" s="90"/>
      <c r="I40" s="90"/>
    </row>
    <row r="41" spans="1:9" s="26" customFormat="1" ht="12" customHeight="1">
      <c r="A41" s="85" t="s">
        <v>118</v>
      </c>
      <c r="B41" s="69">
        <v>953</v>
      </c>
      <c r="C41" s="86" t="s">
        <v>2</v>
      </c>
      <c r="D41" s="86" t="s">
        <v>3</v>
      </c>
      <c r="E41" s="86" t="s">
        <v>132</v>
      </c>
      <c r="F41" s="86" t="s">
        <v>117</v>
      </c>
      <c r="G41" s="89">
        <v>9500</v>
      </c>
      <c r="H41" s="89">
        <v>13200</v>
      </c>
      <c r="I41" s="89">
        <v>10000</v>
      </c>
    </row>
    <row r="42" spans="1:9" s="26" customFormat="1" ht="18.75" customHeight="1" hidden="1">
      <c r="A42" s="77" t="s">
        <v>81</v>
      </c>
      <c r="B42" s="78">
        <v>953</v>
      </c>
      <c r="C42" s="79" t="s">
        <v>2</v>
      </c>
      <c r="D42" s="79" t="s">
        <v>4</v>
      </c>
      <c r="E42" s="79"/>
      <c r="F42" s="79"/>
      <c r="G42" s="80">
        <f aca="true" t="shared" si="4" ref="G42:I43">G43</f>
        <v>0</v>
      </c>
      <c r="H42" s="80">
        <f t="shared" si="4"/>
        <v>29059</v>
      </c>
      <c r="I42" s="80">
        <f t="shared" si="4"/>
        <v>57984</v>
      </c>
    </row>
    <row r="43" spans="1:9" s="26" customFormat="1" ht="14.25" customHeight="1">
      <c r="A43" s="81" t="s">
        <v>63</v>
      </c>
      <c r="B43" s="99">
        <v>953</v>
      </c>
      <c r="C43" s="67" t="s">
        <v>2</v>
      </c>
      <c r="D43" s="67" t="s">
        <v>76</v>
      </c>
      <c r="E43" s="67"/>
      <c r="F43" s="67"/>
      <c r="G43" s="98">
        <f t="shared" si="4"/>
        <v>0</v>
      </c>
      <c r="H43" s="98">
        <f t="shared" si="4"/>
        <v>29059</v>
      </c>
      <c r="I43" s="98">
        <f t="shared" si="4"/>
        <v>57984</v>
      </c>
    </row>
    <row r="44" spans="1:9" s="26" customFormat="1" ht="13.5" customHeight="1">
      <c r="A44" s="91" t="s">
        <v>66</v>
      </c>
      <c r="B44" s="100">
        <f>B42</f>
        <v>953</v>
      </c>
      <c r="C44" s="92" t="s">
        <v>2</v>
      </c>
      <c r="D44" s="92" t="s">
        <v>76</v>
      </c>
      <c r="E44" s="92" t="s">
        <v>135</v>
      </c>
      <c r="F44" s="92"/>
      <c r="G44" s="95">
        <f>G46</f>
        <v>0</v>
      </c>
      <c r="H44" s="95">
        <f>H46</f>
        <v>29059</v>
      </c>
      <c r="I44" s="95">
        <f>I46</f>
        <v>57984</v>
      </c>
    </row>
    <row r="45" spans="1:9" s="26" customFormat="1" ht="13.5" customHeight="1">
      <c r="A45" s="85" t="s">
        <v>92</v>
      </c>
      <c r="B45" s="100">
        <f>B43</f>
        <v>953</v>
      </c>
      <c r="C45" s="92" t="s">
        <v>2</v>
      </c>
      <c r="D45" s="92" t="s">
        <v>76</v>
      </c>
      <c r="E45" s="72" t="s">
        <v>135</v>
      </c>
      <c r="F45" s="101" t="s">
        <v>93</v>
      </c>
      <c r="G45" s="95">
        <v>0</v>
      </c>
      <c r="H45" s="95">
        <f>H46</f>
        <v>29059</v>
      </c>
      <c r="I45" s="95">
        <f>I46</f>
        <v>57984</v>
      </c>
    </row>
    <row r="46" spans="1:9" s="26" customFormat="1" ht="12" customHeight="1">
      <c r="A46" s="85" t="s">
        <v>145</v>
      </c>
      <c r="B46" s="102">
        <f>B44</f>
        <v>953</v>
      </c>
      <c r="C46" s="86" t="s">
        <v>2</v>
      </c>
      <c r="D46" s="86" t="s">
        <v>76</v>
      </c>
      <c r="E46" s="86" t="s">
        <v>135</v>
      </c>
      <c r="F46" s="86" t="s">
        <v>137</v>
      </c>
      <c r="G46" s="90">
        <v>0</v>
      </c>
      <c r="H46" s="90">
        <v>29059</v>
      </c>
      <c r="I46" s="90">
        <v>57984</v>
      </c>
    </row>
    <row r="47" spans="1:9" s="5" customFormat="1" ht="17.25" customHeight="1">
      <c r="A47" s="84" t="s">
        <v>12</v>
      </c>
      <c r="B47" s="119">
        <f>B38</f>
        <v>953</v>
      </c>
      <c r="C47" s="82" t="s">
        <v>13</v>
      </c>
      <c r="D47" s="82" t="s">
        <v>4</v>
      </c>
      <c r="E47" s="82"/>
      <c r="F47" s="82"/>
      <c r="G47" s="87">
        <f aca="true" t="shared" si="5" ref="G47:I52">G48</f>
        <v>114949</v>
      </c>
      <c r="H47" s="87">
        <f t="shared" si="5"/>
        <v>120128</v>
      </c>
      <c r="I47" s="87">
        <f t="shared" si="5"/>
        <v>124363</v>
      </c>
    </row>
    <row r="48" spans="1:9" s="26" customFormat="1" ht="16.5" customHeight="1">
      <c r="A48" s="84" t="s">
        <v>15</v>
      </c>
      <c r="B48" s="119">
        <f>B47</f>
        <v>953</v>
      </c>
      <c r="C48" s="82" t="s">
        <v>13</v>
      </c>
      <c r="D48" s="82" t="s">
        <v>14</v>
      </c>
      <c r="E48" s="82"/>
      <c r="F48" s="82"/>
      <c r="G48" s="87">
        <f t="shared" si="5"/>
        <v>114949</v>
      </c>
      <c r="H48" s="87">
        <f t="shared" si="5"/>
        <v>120128</v>
      </c>
      <c r="I48" s="87">
        <f t="shared" si="5"/>
        <v>124363</v>
      </c>
    </row>
    <row r="49" spans="1:9" s="6" customFormat="1" ht="30" hidden="1">
      <c r="A49" s="91" t="s">
        <v>16</v>
      </c>
      <c r="B49" s="102">
        <f>B48</f>
        <v>953</v>
      </c>
      <c r="C49" s="92" t="s">
        <v>13</v>
      </c>
      <c r="D49" s="92" t="s">
        <v>14</v>
      </c>
      <c r="E49" s="92"/>
      <c r="F49" s="92" t="s">
        <v>6</v>
      </c>
      <c r="G49" s="93">
        <f>G50</f>
        <v>114949</v>
      </c>
      <c r="H49" s="80">
        <f t="shared" si="5"/>
        <v>120128</v>
      </c>
      <c r="I49" s="80">
        <f t="shared" si="5"/>
        <v>124363</v>
      </c>
    </row>
    <row r="50" spans="1:9" s="7" customFormat="1" ht="0.75" customHeight="1" hidden="1">
      <c r="A50" s="84" t="s">
        <v>17</v>
      </c>
      <c r="B50" s="102">
        <f>B49</f>
        <v>953</v>
      </c>
      <c r="C50" s="82" t="s">
        <v>13</v>
      </c>
      <c r="D50" s="82" t="s">
        <v>14</v>
      </c>
      <c r="E50" s="82" t="s">
        <v>109</v>
      </c>
      <c r="F50" s="82" t="s">
        <v>6</v>
      </c>
      <c r="G50" s="87">
        <f>G51</f>
        <v>114949</v>
      </c>
      <c r="H50" s="98">
        <f t="shared" si="5"/>
        <v>120128</v>
      </c>
      <c r="I50" s="98">
        <f t="shared" si="5"/>
        <v>124363</v>
      </c>
    </row>
    <row r="51" spans="1:9" s="5" customFormat="1" ht="26.25">
      <c r="A51" s="70" t="s">
        <v>159</v>
      </c>
      <c r="B51" s="102">
        <f>B50</f>
        <v>953</v>
      </c>
      <c r="C51" s="72" t="s">
        <v>13</v>
      </c>
      <c r="D51" s="72" t="s">
        <v>14</v>
      </c>
      <c r="E51" s="72" t="s">
        <v>154</v>
      </c>
      <c r="F51" s="72"/>
      <c r="G51" s="88">
        <f>G52+G54</f>
        <v>114949</v>
      </c>
      <c r="H51" s="88">
        <f>H52+H54</f>
        <v>120128</v>
      </c>
      <c r="I51" s="88">
        <f>I52+I54</f>
        <v>124363</v>
      </c>
    </row>
    <row r="52" spans="1:9" s="4" customFormat="1" ht="48">
      <c r="A52" s="85" t="s">
        <v>122</v>
      </c>
      <c r="B52" s="102">
        <f>B51</f>
        <v>953</v>
      </c>
      <c r="C52" s="86" t="s">
        <v>13</v>
      </c>
      <c r="D52" s="86" t="s">
        <v>14</v>
      </c>
      <c r="E52" s="86" t="s">
        <v>154</v>
      </c>
      <c r="F52" s="86" t="s">
        <v>87</v>
      </c>
      <c r="G52" s="89">
        <f>G53</f>
        <v>114949</v>
      </c>
      <c r="H52" s="89">
        <f t="shared" si="5"/>
        <v>120128</v>
      </c>
      <c r="I52" s="89">
        <f t="shared" si="5"/>
        <v>124363</v>
      </c>
    </row>
    <row r="53" spans="1:9" s="4" customFormat="1" ht="24">
      <c r="A53" s="85" t="s">
        <v>120</v>
      </c>
      <c r="B53" s="69">
        <v>953</v>
      </c>
      <c r="C53" s="86" t="s">
        <v>13</v>
      </c>
      <c r="D53" s="86" t="s">
        <v>14</v>
      </c>
      <c r="E53" s="86" t="s">
        <v>154</v>
      </c>
      <c r="F53" s="86" t="s">
        <v>116</v>
      </c>
      <c r="G53" s="89">
        <v>114949</v>
      </c>
      <c r="H53" s="89">
        <v>120128</v>
      </c>
      <c r="I53" s="89">
        <v>124363</v>
      </c>
    </row>
    <row r="54" spans="1:9" s="4" customFormat="1" ht="12.75" hidden="1">
      <c r="A54" s="85" t="s">
        <v>88</v>
      </c>
      <c r="B54" s="102">
        <v>954</v>
      </c>
      <c r="C54" s="86" t="s">
        <v>13</v>
      </c>
      <c r="D54" s="86" t="s">
        <v>14</v>
      </c>
      <c r="E54" s="86" t="s">
        <v>109</v>
      </c>
      <c r="F54" s="86" t="s">
        <v>89</v>
      </c>
      <c r="G54" s="89">
        <f>G55</f>
        <v>0</v>
      </c>
      <c r="H54" s="89">
        <f>H55</f>
        <v>0</v>
      </c>
      <c r="I54" s="89">
        <f>I55</f>
        <v>0</v>
      </c>
    </row>
    <row r="55" spans="1:9" s="4" customFormat="1" ht="12.75" hidden="1">
      <c r="A55" s="85" t="s">
        <v>91</v>
      </c>
      <c r="B55" s="102">
        <v>954</v>
      </c>
      <c r="C55" s="86" t="s">
        <v>13</v>
      </c>
      <c r="D55" s="86" t="s">
        <v>14</v>
      </c>
      <c r="E55" s="86" t="s">
        <v>109</v>
      </c>
      <c r="F55" s="86" t="s">
        <v>90</v>
      </c>
      <c r="G55" s="89">
        <v>0</v>
      </c>
      <c r="H55" s="89">
        <v>0</v>
      </c>
      <c r="I55" s="89">
        <v>0</v>
      </c>
    </row>
    <row r="56" spans="1:9" s="23" customFormat="1" ht="24.75" customHeight="1">
      <c r="A56" s="84" t="s">
        <v>20</v>
      </c>
      <c r="B56" s="119">
        <f>B52</f>
        <v>953</v>
      </c>
      <c r="C56" s="82" t="s">
        <v>14</v>
      </c>
      <c r="D56" s="82" t="s">
        <v>4</v>
      </c>
      <c r="E56" s="82"/>
      <c r="F56" s="82"/>
      <c r="G56" s="87">
        <f aca="true" t="shared" si="6" ref="G56:I60">G57</f>
        <v>5000</v>
      </c>
      <c r="H56" s="87">
        <f t="shared" si="6"/>
        <v>5000</v>
      </c>
      <c r="I56" s="87">
        <f t="shared" si="6"/>
        <v>5000</v>
      </c>
    </row>
    <row r="57" spans="1:9" s="26" customFormat="1" ht="18.75" customHeight="1">
      <c r="A57" s="81" t="s">
        <v>18</v>
      </c>
      <c r="B57" s="102">
        <f>B56</f>
        <v>953</v>
      </c>
      <c r="C57" s="67" t="s">
        <v>14</v>
      </c>
      <c r="D57" s="67" t="s">
        <v>19</v>
      </c>
      <c r="E57" s="67"/>
      <c r="F57" s="67"/>
      <c r="G57" s="93">
        <f t="shared" si="6"/>
        <v>5000</v>
      </c>
      <c r="H57" s="93">
        <f t="shared" si="6"/>
        <v>5000</v>
      </c>
      <c r="I57" s="93">
        <f t="shared" si="6"/>
        <v>5000</v>
      </c>
    </row>
    <row r="58" spans="1:9" s="6" customFormat="1" ht="21" customHeight="1">
      <c r="A58" s="91" t="s">
        <v>128</v>
      </c>
      <c r="B58" s="102">
        <f>B57</f>
        <v>953</v>
      </c>
      <c r="C58" s="92" t="s">
        <v>14</v>
      </c>
      <c r="D58" s="92" t="s">
        <v>19</v>
      </c>
      <c r="E58" s="92" t="s">
        <v>155</v>
      </c>
      <c r="F58" s="92"/>
      <c r="G58" s="93">
        <f t="shared" si="6"/>
        <v>5000</v>
      </c>
      <c r="H58" s="93">
        <f t="shared" si="6"/>
        <v>5000</v>
      </c>
      <c r="I58" s="93">
        <f t="shared" si="6"/>
        <v>5000</v>
      </c>
    </row>
    <row r="59" spans="1:9" s="7" customFormat="1" ht="1.5" customHeight="1" hidden="1">
      <c r="A59" s="104" t="s">
        <v>108</v>
      </c>
      <c r="B59" s="102">
        <f>B58</f>
        <v>953</v>
      </c>
      <c r="C59" s="82" t="s">
        <v>14</v>
      </c>
      <c r="D59" s="82" t="s">
        <v>19</v>
      </c>
      <c r="E59" s="82" t="s">
        <v>110</v>
      </c>
      <c r="F59" s="82" t="s">
        <v>6</v>
      </c>
      <c r="G59" s="87">
        <f t="shared" si="6"/>
        <v>5000</v>
      </c>
      <c r="H59" s="98">
        <f t="shared" si="6"/>
        <v>5000</v>
      </c>
      <c r="I59" s="98">
        <f t="shared" si="6"/>
        <v>5000</v>
      </c>
    </row>
    <row r="60" spans="1:9" s="5" customFormat="1" ht="23.25" customHeight="1">
      <c r="A60" s="85" t="s">
        <v>127</v>
      </c>
      <c r="B60" s="102">
        <f>B59</f>
        <v>953</v>
      </c>
      <c r="C60" s="86" t="s">
        <v>14</v>
      </c>
      <c r="D60" s="86" t="s">
        <v>19</v>
      </c>
      <c r="E60" s="86" t="s">
        <v>155</v>
      </c>
      <c r="F60" s="86" t="s">
        <v>89</v>
      </c>
      <c r="G60" s="90">
        <f>G61</f>
        <v>5000</v>
      </c>
      <c r="H60" s="90">
        <f t="shared" si="6"/>
        <v>5000</v>
      </c>
      <c r="I60" s="90">
        <f t="shared" si="6"/>
        <v>5000</v>
      </c>
    </row>
    <row r="61" spans="1:9" s="5" customFormat="1" ht="23.25" customHeight="1">
      <c r="A61" s="85" t="s">
        <v>123</v>
      </c>
      <c r="B61" s="102">
        <f>B60</f>
        <v>953</v>
      </c>
      <c r="C61" s="86" t="s">
        <v>14</v>
      </c>
      <c r="D61" s="86" t="s">
        <v>19</v>
      </c>
      <c r="E61" s="86" t="s">
        <v>155</v>
      </c>
      <c r="F61" s="86" t="s">
        <v>90</v>
      </c>
      <c r="G61" s="90">
        <v>5000</v>
      </c>
      <c r="H61" s="90">
        <v>5000</v>
      </c>
      <c r="I61" s="90">
        <v>5000</v>
      </c>
    </row>
    <row r="62" spans="1:9" s="4" customFormat="1" ht="18.75" hidden="1">
      <c r="A62" s="77" t="s">
        <v>67</v>
      </c>
      <c r="B62" s="103">
        <f>B60</f>
        <v>953</v>
      </c>
      <c r="C62" s="79" t="s">
        <v>3</v>
      </c>
      <c r="D62" s="79" t="s">
        <v>4</v>
      </c>
      <c r="E62" s="79" t="s">
        <v>5</v>
      </c>
      <c r="F62" s="79" t="s">
        <v>6</v>
      </c>
      <c r="G62" s="80">
        <f>G63+G72</f>
        <v>0</v>
      </c>
      <c r="H62" s="94">
        <f>H72</f>
        <v>157414</v>
      </c>
      <c r="I62" s="94">
        <f>I72</f>
        <v>57414</v>
      </c>
    </row>
    <row r="63" spans="1:9" s="4" customFormat="1" ht="15.75" hidden="1">
      <c r="A63" s="81" t="s">
        <v>95</v>
      </c>
      <c r="B63" s="105">
        <v>954</v>
      </c>
      <c r="C63" s="106" t="s">
        <v>3</v>
      </c>
      <c r="D63" s="106" t="s">
        <v>82</v>
      </c>
      <c r="E63" s="106" t="s">
        <v>5</v>
      </c>
      <c r="F63" s="106" t="s">
        <v>6</v>
      </c>
      <c r="G63" s="107">
        <f>G64</f>
        <v>0</v>
      </c>
      <c r="H63" s="94"/>
      <c r="I63" s="94"/>
    </row>
    <row r="64" spans="1:9" s="4" customFormat="1" ht="18" hidden="1">
      <c r="A64" s="81" t="s">
        <v>101</v>
      </c>
      <c r="B64" s="105">
        <v>954</v>
      </c>
      <c r="C64" s="106" t="s">
        <v>3</v>
      </c>
      <c r="D64" s="106" t="s">
        <v>82</v>
      </c>
      <c r="E64" s="106" t="s">
        <v>100</v>
      </c>
      <c r="F64" s="106" t="s">
        <v>6</v>
      </c>
      <c r="G64" s="80">
        <f>G65</f>
        <v>0</v>
      </c>
      <c r="H64" s="94"/>
      <c r="I64" s="94"/>
    </row>
    <row r="65" spans="1:9" s="4" customFormat="1" ht="18" hidden="1">
      <c r="A65" s="108" t="s">
        <v>103</v>
      </c>
      <c r="B65" s="105">
        <v>954</v>
      </c>
      <c r="C65" s="106" t="s">
        <v>3</v>
      </c>
      <c r="D65" s="106" t="s">
        <v>82</v>
      </c>
      <c r="E65" s="106" t="s">
        <v>102</v>
      </c>
      <c r="F65" s="106" t="s">
        <v>6</v>
      </c>
      <c r="G65" s="80">
        <f>G66+G69</f>
        <v>0</v>
      </c>
      <c r="H65" s="94"/>
      <c r="I65" s="94"/>
    </row>
    <row r="66" spans="1:9" s="4" customFormat="1" ht="24.75" hidden="1">
      <c r="A66" s="108" t="s">
        <v>104</v>
      </c>
      <c r="B66" s="102">
        <v>954</v>
      </c>
      <c r="C66" s="106" t="s">
        <v>3</v>
      </c>
      <c r="D66" s="106" t="s">
        <v>82</v>
      </c>
      <c r="E66" s="79" t="s">
        <v>105</v>
      </c>
      <c r="F66" s="79" t="s">
        <v>6</v>
      </c>
      <c r="G66" s="80">
        <f>G67</f>
        <v>0</v>
      </c>
      <c r="H66" s="94"/>
      <c r="I66" s="94"/>
    </row>
    <row r="67" spans="1:9" s="4" customFormat="1" ht="12.75" hidden="1">
      <c r="A67" s="85" t="s">
        <v>88</v>
      </c>
      <c r="B67" s="102">
        <v>954</v>
      </c>
      <c r="C67" s="106" t="s">
        <v>3</v>
      </c>
      <c r="D67" s="106" t="s">
        <v>82</v>
      </c>
      <c r="E67" s="106" t="s">
        <v>105</v>
      </c>
      <c r="F67" s="106" t="s">
        <v>89</v>
      </c>
      <c r="G67" s="107">
        <f>G68</f>
        <v>0</v>
      </c>
      <c r="H67" s="94"/>
      <c r="I67" s="94"/>
    </row>
    <row r="68" spans="1:9" s="4" customFormat="1" ht="12.75" hidden="1">
      <c r="A68" s="85" t="s">
        <v>91</v>
      </c>
      <c r="B68" s="102">
        <v>954</v>
      </c>
      <c r="C68" s="109" t="s">
        <v>3</v>
      </c>
      <c r="D68" s="109" t="s">
        <v>82</v>
      </c>
      <c r="E68" s="109" t="s">
        <v>105</v>
      </c>
      <c r="F68" s="109" t="s">
        <v>90</v>
      </c>
      <c r="G68" s="110"/>
      <c r="H68" s="94"/>
      <c r="I68" s="94"/>
    </row>
    <row r="69" spans="1:9" s="4" customFormat="1" ht="24.75" hidden="1">
      <c r="A69" s="108" t="s">
        <v>107</v>
      </c>
      <c r="B69" s="102">
        <v>954</v>
      </c>
      <c r="C69" s="106" t="s">
        <v>3</v>
      </c>
      <c r="D69" s="106" t="s">
        <v>82</v>
      </c>
      <c r="E69" s="79" t="s">
        <v>106</v>
      </c>
      <c r="F69" s="79" t="s">
        <v>6</v>
      </c>
      <c r="G69" s="95">
        <f>G70</f>
        <v>0</v>
      </c>
      <c r="H69" s="94"/>
      <c r="I69" s="94"/>
    </row>
    <row r="70" spans="1:9" s="4" customFormat="1" ht="15" hidden="1">
      <c r="A70" s="85" t="s">
        <v>88</v>
      </c>
      <c r="B70" s="102">
        <v>954</v>
      </c>
      <c r="C70" s="106" t="s">
        <v>3</v>
      </c>
      <c r="D70" s="106" t="s">
        <v>82</v>
      </c>
      <c r="E70" s="106" t="s">
        <v>106</v>
      </c>
      <c r="F70" s="106" t="s">
        <v>89</v>
      </c>
      <c r="G70" s="95">
        <f>G71</f>
        <v>0</v>
      </c>
      <c r="H70" s="94"/>
      <c r="I70" s="94"/>
    </row>
    <row r="71" spans="1:9" s="4" customFormat="1" ht="12.75" hidden="1">
      <c r="A71" s="85" t="s">
        <v>91</v>
      </c>
      <c r="B71" s="102">
        <v>954</v>
      </c>
      <c r="C71" s="106" t="s">
        <v>3</v>
      </c>
      <c r="D71" s="106" t="s">
        <v>82</v>
      </c>
      <c r="E71" s="106" t="s">
        <v>106</v>
      </c>
      <c r="F71" s="106" t="s">
        <v>90</v>
      </c>
      <c r="G71" s="111"/>
      <c r="H71" s="94"/>
      <c r="I71" s="94"/>
    </row>
    <row r="72" spans="1:9" s="26" customFormat="1" ht="31.5" hidden="1">
      <c r="A72" s="81" t="s">
        <v>69</v>
      </c>
      <c r="B72" s="102">
        <f>B62</f>
        <v>953</v>
      </c>
      <c r="C72" s="67" t="s">
        <v>3</v>
      </c>
      <c r="D72" s="67" t="s">
        <v>68</v>
      </c>
      <c r="E72" s="67" t="s">
        <v>5</v>
      </c>
      <c r="F72" s="67" t="s">
        <v>6</v>
      </c>
      <c r="G72" s="76">
        <f>G73</f>
        <v>0</v>
      </c>
      <c r="H72" s="90">
        <v>157414</v>
      </c>
      <c r="I72" s="90">
        <v>57414</v>
      </c>
    </row>
    <row r="73" spans="1:9" s="6" customFormat="1" ht="30" hidden="1">
      <c r="A73" s="91" t="s">
        <v>72</v>
      </c>
      <c r="B73" s="102">
        <f>B72</f>
        <v>953</v>
      </c>
      <c r="C73" s="92" t="s">
        <v>3</v>
      </c>
      <c r="D73" s="92" t="s">
        <v>68</v>
      </c>
      <c r="E73" s="92" t="s">
        <v>70</v>
      </c>
      <c r="F73" s="92" t="s">
        <v>6</v>
      </c>
      <c r="G73" s="83">
        <f>G75</f>
        <v>0</v>
      </c>
      <c r="H73" s="80">
        <f>H74</f>
        <v>60000</v>
      </c>
      <c r="I73" s="80">
        <f>I74</f>
        <v>27000</v>
      </c>
    </row>
    <row r="74" spans="1:9" s="7" customFormat="1" ht="35.25" customHeight="1" hidden="1">
      <c r="A74" s="84" t="s">
        <v>73</v>
      </c>
      <c r="B74" s="102">
        <f>B73</f>
        <v>953</v>
      </c>
      <c r="C74" s="82" t="s">
        <v>3</v>
      </c>
      <c r="D74" s="82" t="s">
        <v>68</v>
      </c>
      <c r="E74" s="82" t="s">
        <v>71</v>
      </c>
      <c r="F74" s="82" t="s">
        <v>6</v>
      </c>
      <c r="G74" s="112">
        <f>G75</f>
        <v>0</v>
      </c>
      <c r="H74" s="98">
        <f>H75</f>
        <v>60000</v>
      </c>
      <c r="I74" s="98">
        <f>I75</f>
        <v>27000</v>
      </c>
    </row>
    <row r="75" spans="1:9" s="5" customFormat="1" ht="15" hidden="1">
      <c r="A75" s="85" t="s">
        <v>88</v>
      </c>
      <c r="B75" s="102">
        <f>B74</f>
        <v>953</v>
      </c>
      <c r="C75" s="86" t="s">
        <v>3</v>
      </c>
      <c r="D75" s="86" t="s">
        <v>68</v>
      </c>
      <c r="E75" s="86" t="s">
        <v>70</v>
      </c>
      <c r="F75" s="86" t="s">
        <v>89</v>
      </c>
      <c r="G75" s="90">
        <f>G76</f>
        <v>0</v>
      </c>
      <c r="H75" s="95">
        <f>H77</f>
        <v>60000</v>
      </c>
      <c r="I75" s="95">
        <f>I77</f>
        <v>27000</v>
      </c>
    </row>
    <row r="76" spans="1:9" s="5" customFormat="1" ht="15" hidden="1">
      <c r="A76" s="85" t="s">
        <v>91</v>
      </c>
      <c r="B76" s="102">
        <f>B75</f>
        <v>953</v>
      </c>
      <c r="C76" s="86" t="s">
        <v>3</v>
      </c>
      <c r="D76" s="86" t="s">
        <v>68</v>
      </c>
      <c r="E76" s="86" t="s">
        <v>70</v>
      </c>
      <c r="F76" s="86" t="s">
        <v>90</v>
      </c>
      <c r="G76" s="90">
        <v>0</v>
      </c>
      <c r="H76" s="95"/>
      <c r="I76" s="95"/>
    </row>
    <row r="77" spans="1:10" s="4" customFormat="1" ht="15" customHeight="1">
      <c r="A77" s="84" t="s">
        <v>21</v>
      </c>
      <c r="B77" s="119">
        <f>B75</f>
        <v>953</v>
      </c>
      <c r="C77" s="82" t="s">
        <v>22</v>
      </c>
      <c r="D77" s="82" t="s">
        <v>4</v>
      </c>
      <c r="E77" s="82"/>
      <c r="F77" s="82"/>
      <c r="G77" s="94">
        <f>G78+G85+G99</f>
        <v>62000</v>
      </c>
      <c r="H77" s="94">
        <f>H78+H85+H99</f>
        <v>60000</v>
      </c>
      <c r="I77" s="94">
        <f>I78+I85+I99</f>
        <v>27000</v>
      </c>
      <c r="J77" s="46"/>
    </row>
    <row r="78" spans="1:9" s="26" customFormat="1" ht="12.75" hidden="1">
      <c r="A78" s="84" t="s">
        <v>23</v>
      </c>
      <c r="B78" s="119">
        <f aca="true" t="shared" si="7" ref="B78:B89">B77</f>
        <v>953</v>
      </c>
      <c r="C78" s="82" t="s">
        <v>22</v>
      </c>
      <c r="D78" s="82" t="s">
        <v>2</v>
      </c>
      <c r="E78" s="82" t="s">
        <v>5</v>
      </c>
      <c r="F78" s="82" t="s">
        <v>6</v>
      </c>
      <c r="G78" s="94">
        <f aca="true" t="shared" si="8" ref="G78:I81">G79</f>
        <v>0</v>
      </c>
      <c r="H78" s="120"/>
      <c r="I78" s="120"/>
    </row>
    <row r="79" spans="1:9" s="6" customFormat="1" ht="18" hidden="1">
      <c r="A79" s="84" t="s">
        <v>25</v>
      </c>
      <c r="B79" s="119">
        <f t="shared" si="7"/>
        <v>953</v>
      </c>
      <c r="C79" s="82" t="s">
        <v>22</v>
      </c>
      <c r="D79" s="82" t="s">
        <v>2</v>
      </c>
      <c r="E79" s="82" t="s">
        <v>24</v>
      </c>
      <c r="F79" s="82" t="s">
        <v>6</v>
      </c>
      <c r="G79" s="94">
        <f t="shared" si="8"/>
        <v>0</v>
      </c>
      <c r="H79" s="94">
        <f>H80+H87</f>
        <v>80000</v>
      </c>
      <c r="I79" s="94">
        <f>I80+I87</f>
        <v>20000</v>
      </c>
    </row>
    <row r="80" spans="1:9" s="7" customFormat="1" ht="22.5" customHeight="1" hidden="1">
      <c r="A80" s="84" t="s">
        <v>27</v>
      </c>
      <c r="B80" s="119">
        <f t="shared" si="7"/>
        <v>953</v>
      </c>
      <c r="C80" s="82" t="s">
        <v>22</v>
      </c>
      <c r="D80" s="82" t="s">
        <v>2</v>
      </c>
      <c r="E80" s="82" t="s">
        <v>26</v>
      </c>
      <c r="F80" s="82" t="s">
        <v>6</v>
      </c>
      <c r="G80" s="94">
        <f>G81+G83</f>
        <v>0</v>
      </c>
      <c r="H80" s="94">
        <f t="shared" si="8"/>
        <v>40000</v>
      </c>
      <c r="I80" s="94">
        <f t="shared" si="8"/>
        <v>10000</v>
      </c>
    </row>
    <row r="81" spans="1:9" s="5" customFormat="1" ht="15" customHeight="1" hidden="1">
      <c r="A81" s="84" t="s">
        <v>46</v>
      </c>
      <c r="B81" s="119">
        <f t="shared" si="7"/>
        <v>953</v>
      </c>
      <c r="C81" s="82" t="s">
        <v>22</v>
      </c>
      <c r="D81" s="82" t="s">
        <v>2</v>
      </c>
      <c r="E81" s="82" t="s">
        <v>48</v>
      </c>
      <c r="F81" s="82" t="s">
        <v>6</v>
      </c>
      <c r="G81" s="94">
        <f>G82</f>
        <v>0</v>
      </c>
      <c r="H81" s="94">
        <f t="shared" si="8"/>
        <v>40000</v>
      </c>
      <c r="I81" s="94">
        <f t="shared" si="8"/>
        <v>10000</v>
      </c>
    </row>
    <row r="82" spans="1:9" s="4" customFormat="1" ht="38.25" customHeight="1" hidden="1">
      <c r="A82" s="68" t="s">
        <v>11</v>
      </c>
      <c r="B82" s="119">
        <f t="shared" si="7"/>
        <v>953</v>
      </c>
      <c r="C82" s="118" t="s">
        <v>22</v>
      </c>
      <c r="D82" s="118" t="s">
        <v>2</v>
      </c>
      <c r="E82" s="118" t="s">
        <v>48</v>
      </c>
      <c r="F82" s="118" t="s">
        <v>10</v>
      </c>
      <c r="G82" s="120"/>
      <c r="H82" s="94">
        <f>H83+H85</f>
        <v>40000</v>
      </c>
      <c r="I82" s="94">
        <f>I83+I85</f>
        <v>10000</v>
      </c>
    </row>
    <row r="83" spans="1:9" s="4" customFormat="1" ht="36" customHeight="1" hidden="1">
      <c r="A83" s="84" t="s">
        <v>47</v>
      </c>
      <c r="B83" s="119">
        <f t="shared" si="7"/>
        <v>953</v>
      </c>
      <c r="C83" s="82" t="s">
        <v>22</v>
      </c>
      <c r="D83" s="82" t="s">
        <v>2</v>
      </c>
      <c r="E83" s="82" t="s">
        <v>49</v>
      </c>
      <c r="F83" s="82" t="s">
        <v>6</v>
      </c>
      <c r="G83" s="94">
        <f>G84</f>
        <v>0</v>
      </c>
      <c r="H83" s="94">
        <f>H84</f>
        <v>0</v>
      </c>
      <c r="I83" s="94">
        <f>I84</f>
        <v>0</v>
      </c>
    </row>
    <row r="84" spans="1:9" s="26" customFormat="1" ht="12" customHeight="1" hidden="1">
      <c r="A84" s="68" t="s">
        <v>11</v>
      </c>
      <c r="B84" s="119">
        <f t="shared" si="7"/>
        <v>953</v>
      </c>
      <c r="C84" s="118" t="s">
        <v>22</v>
      </c>
      <c r="D84" s="118" t="s">
        <v>2</v>
      </c>
      <c r="E84" s="118" t="s">
        <v>49</v>
      </c>
      <c r="F84" s="118" t="s">
        <v>10</v>
      </c>
      <c r="G84" s="120"/>
      <c r="H84" s="120"/>
      <c r="I84" s="120"/>
    </row>
    <row r="85" spans="1:9" s="4" customFormat="1" ht="15.75" customHeight="1">
      <c r="A85" s="84" t="s">
        <v>28</v>
      </c>
      <c r="B85" s="119">
        <f t="shared" si="7"/>
        <v>953</v>
      </c>
      <c r="C85" s="82" t="s">
        <v>22</v>
      </c>
      <c r="D85" s="82" t="s">
        <v>14</v>
      </c>
      <c r="E85" s="82"/>
      <c r="F85" s="82"/>
      <c r="G85" s="112">
        <f>G87</f>
        <v>46000</v>
      </c>
      <c r="H85" s="112">
        <f>H87</f>
        <v>40000</v>
      </c>
      <c r="I85" s="112">
        <f>I87</f>
        <v>10000</v>
      </c>
    </row>
    <row r="86" spans="1:9" s="26" customFormat="1" ht="0.75" customHeight="1" hidden="1">
      <c r="A86" s="91" t="s">
        <v>28</v>
      </c>
      <c r="B86" s="102">
        <f t="shared" si="7"/>
        <v>953</v>
      </c>
      <c r="C86" s="92" t="s">
        <v>22</v>
      </c>
      <c r="D86" s="92" t="s">
        <v>14</v>
      </c>
      <c r="E86" s="92"/>
      <c r="F86" s="92" t="s">
        <v>6</v>
      </c>
      <c r="G86" s="95">
        <f>G87+G90+G93+G96+G99</f>
        <v>62000</v>
      </c>
      <c r="H86" s="90"/>
      <c r="I86" s="90"/>
    </row>
    <row r="87" spans="1:9" s="7" customFormat="1" ht="18.75" customHeight="1">
      <c r="A87" s="84" t="s">
        <v>129</v>
      </c>
      <c r="B87" s="102">
        <f t="shared" si="7"/>
        <v>953</v>
      </c>
      <c r="C87" s="82" t="s">
        <v>22</v>
      </c>
      <c r="D87" s="82" t="s">
        <v>14</v>
      </c>
      <c r="E87" s="82" t="s">
        <v>156</v>
      </c>
      <c r="F87" s="82"/>
      <c r="G87" s="94">
        <f aca="true" t="shared" si="9" ref="G87:I88">G88</f>
        <v>46000</v>
      </c>
      <c r="H87" s="94">
        <f t="shared" si="9"/>
        <v>40000</v>
      </c>
      <c r="I87" s="94">
        <f t="shared" si="9"/>
        <v>10000</v>
      </c>
    </row>
    <row r="88" spans="1:9" s="5" customFormat="1" ht="24.75">
      <c r="A88" s="85" t="s">
        <v>127</v>
      </c>
      <c r="B88" s="102">
        <f t="shared" si="7"/>
        <v>953</v>
      </c>
      <c r="C88" s="86" t="s">
        <v>22</v>
      </c>
      <c r="D88" s="86" t="s">
        <v>14</v>
      </c>
      <c r="E88" s="86" t="s">
        <v>156</v>
      </c>
      <c r="F88" s="86" t="s">
        <v>89</v>
      </c>
      <c r="G88" s="90">
        <f t="shared" si="9"/>
        <v>46000</v>
      </c>
      <c r="H88" s="90">
        <f t="shared" si="9"/>
        <v>40000</v>
      </c>
      <c r="I88" s="90">
        <f t="shared" si="9"/>
        <v>10000</v>
      </c>
    </row>
    <row r="89" spans="1:9" s="5" customFormat="1" ht="24.75">
      <c r="A89" s="85" t="s">
        <v>124</v>
      </c>
      <c r="B89" s="102">
        <f t="shared" si="7"/>
        <v>953</v>
      </c>
      <c r="C89" s="86" t="s">
        <v>22</v>
      </c>
      <c r="D89" s="86" t="s">
        <v>14</v>
      </c>
      <c r="E89" s="86" t="s">
        <v>156</v>
      </c>
      <c r="F89" s="86" t="s">
        <v>90</v>
      </c>
      <c r="G89" s="90">
        <v>46000</v>
      </c>
      <c r="H89" s="90">
        <v>40000</v>
      </c>
      <c r="I89" s="90">
        <v>10000</v>
      </c>
    </row>
    <row r="90" spans="1:9" s="4" customFormat="1" ht="38.25" hidden="1">
      <c r="A90" s="84" t="s">
        <v>32</v>
      </c>
      <c r="B90" s="102">
        <f>B88</f>
        <v>953</v>
      </c>
      <c r="C90" s="82" t="s">
        <v>22</v>
      </c>
      <c r="D90" s="82" t="s">
        <v>14</v>
      </c>
      <c r="E90" s="82" t="s">
        <v>29</v>
      </c>
      <c r="F90" s="82" t="s">
        <v>6</v>
      </c>
      <c r="G90" s="112">
        <f>G91</f>
        <v>0</v>
      </c>
      <c r="H90" s="94">
        <f>H91</f>
        <v>289140</v>
      </c>
      <c r="I90" s="94">
        <f>I91</f>
        <v>289140</v>
      </c>
    </row>
    <row r="91" spans="1:9" s="26" customFormat="1" ht="12" hidden="1">
      <c r="A91" s="85" t="s">
        <v>88</v>
      </c>
      <c r="B91" s="102">
        <f>B90</f>
        <v>953</v>
      </c>
      <c r="C91" s="86" t="s">
        <v>22</v>
      </c>
      <c r="D91" s="86" t="s">
        <v>14</v>
      </c>
      <c r="E91" s="86" t="s">
        <v>29</v>
      </c>
      <c r="F91" s="86" t="s">
        <v>89</v>
      </c>
      <c r="G91" s="90">
        <f>G92</f>
        <v>0</v>
      </c>
      <c r="H91" s="90">
        <v>289140</v>
      </c>
      <c r="I91" s="90">
        <v>289140</v>
      </c>
    </row>
    <row r="92" spans="1:9" s="26" customFormat="1" ht="12" hidden="1">
      <c r="A92" s="85" t="s">
        <v>91</v>
      </c>
      <c r="B92" s="102">
        <f>B91</f>
        <v>953</v>
      </c>
      <c r="C92" s="86" t="s">
        <v>22</v>
      </c>
      <c r="D92" s="86" t="s">
        <v>14</v>
      </c>
      <c r="E92" s="86" t="s">
        <v>29</v>
      </c>
      <c r="F92" s="86" t="s">
        <v>90</v>
      </c>
      <c r="G92" s="90">
        <v>0</v>
      </c>
      <c r="H92" s="90"/>
      <c r="I92" s="90"/>
    </row>
    <row r="93" spans="1:9" s="4" customFormat="1" ht="12.75" hidden="1">
      <c r="A93" s="84" t="s">
        <v>33</v>
      </c>
      <c r="B93" s="102">
        <f>B91</f>
        <v>953</v>
      </c>
      <c r="C93" s="82" t="s">
        <v>22</v>
      </c>
      <c r="D93" s="82" t="s">
        <v>14</v>
      </c>
      <c r="E93" s="82" t="s">
        <v>30</v>
      </c>
      <c r="F93" s="82" t="s">
        <v>6</v>
      </c>
      <c r="G93" s="94">
        <f>G94</f>
        <v>0</v>
      </c>
      <c r="H93" s="94">
        <f>H94</f>
        <v>126449</v>
      </c>
      <c r="I93" s="94">
        <f>I94</f>
        <v>94434</v>
      </c>
    </row>
    <row r="94" spans="1:9" s="26" customFormat="1" ht="12" hidden="1">
      <c r="A94" s="85" t="s">
        <v>88</v>
      </c>
      <c r="B94" s="102">
        <f>B93</f>
        <v>953</v>
      </c>
      <c r="C94" s="86" t="s">
        <v>22</v>
      </c>
      <c r="D94" s="86" t="s">
        <v>14</v>
      </c>
      <c r="E94" s="86" t="s">
        <v>30</v>
      </c>
      <c r="F94" s="86" t="s">
        <v>89</v>
      </c>
      <c r="G94" s="90">
        <f>G95</f>
        <v>0</v>
      </c>
      <c r="H94" s="90">
        <v>126449</v>
      </c>
      <c r="I94" s="90">
        <v>94434</v>
      </c>
    </row>
    <row r="95" spans="1:9" s="26" customFormat="1" ht="12" hidden="1">
      <c r="A95" s="85" t="s">
        <v>91</v>
      </c>
      <c r="B95" s="102">
        <f>B94</f>
        <v>953</v>
      </c>
      <c r="C95" s="86" t="s">
        <v>22</v>
      </c>
      <c r="D95" s="86" t="s">
        <v>14</v>
      </c>
      <c r="E95" s="86" t="s">
        <v>30</v>
      </c>
      <c r="F95" s="86" t="s">
        <v>90</v>
      </c>
      <c r="G95" s="90">
        <v>0</v>
      </c>
      <c r="H95" s="90"/>
      <c r="I95" s="90"/>
    </row>
    <row r="96" spans="1:9" s="4" customFormat="1" ht="12.75" hidden="1">
      <c r="A96" s="84" t="s">
        <v>34</v>
      </c>
      <c r="B96" s="102">
        <f>B94</f>
        <v>953</v>
      </c>
      <c r="C96" s="82" t="s">
        <v>22</v>
      </c>
      <c r="D96" s="82" t="s">
        <v>14</v>
      </c>
      <c r="E96" s="82" t="s">
        <v>31</v>
      </c>
      <c r="F96" s="82" t="s">
        <v>6</v>
      </c>
      <c r="G96" s="94">
        <f>G97</f>
        <v>0</v>
      </c>
      <c r="H96" s="94">
        <f>H97</f>
        <v>0</v>
      </c>
      <c r="I96" s="94">
        <f>I97</f>
        <v>0</v>
      </c>
    </row>
    <row r="97" spans="1:9" s="26" customFormat="1" ht="12" hidden="1">
      <c r="A97" s="85" t="s">
        <v>88</v>
      </c>
      <c r="B97" s="102">
        <f>B96</f>
        <v>953</v>
      </c>
      <c r="C97" s="86" t="s">
        <v>22</v>
      </c>
      <c r="D97" s="86" t="s">
        <v>14</v>
      </c>
      <c r="E97" s="86" t="s">
        <v>31</v>
      </c>
      <c r="F97" s="86" t="s">
        <v>89</v>
      </c>
      <c r="G97" s="90">
        <f>G98</f>
        <v>0</v>
      </c>
      <c r="H97" s="90"/>
      <c r="I97" s="90"/>
    </row>
    <row r="98" spans="1:9" s="26" customFormat="1" ht="12" hidden="1">
      <c r="A98" s="85" t="s">
        <v>91</v>
      </c>
      <c r="B98" s="102">
        <f>B97</f>
        <v>953</v>
      </c>
      <c r="C98" s="86" t="s">
        <v>22</v>
      </c>
      <c r="D98" s="86" t="s">
        <v>14</v>
      </c>
      <c r="E98" s="86" t="s">
        <v>31</v>
      </c>
      <c r="F98" s="86" t="s">
        <v>90</v>
      </c>
      <c r="G98" s="90">
        <v>0</v>
      </c>
      <c r="H98" s="90"/>
      <c r="I98" s="90"/>
    </row>
    <row r="99" spans="1:9" s="4" customFormat="1" ht="12.75">
      <c r="A99" s="84" t="s">
        <v>130</v>
      </c>
      <c r="B99" s="102">
        <f>B97</f>
        <v>953</v>
      </c>
      <c r="C99" s="82" t="s">
        <v>22</v>
      </c>
      <c r="D99" s="82" t="s">
        <v>14</v>
      </c>
      <c r="E99" s="82" t="s">
        <v>157</v>
      </c>
      <c r="F99" s="82"/>
      <c r="G99" s="94">
        <f aca="true" t="shared" si="10" ref="G99:I100">G100</f>
        <v>16000</v>
      </c>
      <c r="H99" s="94">
        <f t="shared" si="10"/>
        <v>20000</v>
      </c>
      <c r="I99" s="94">
        <f t="shared" si="10"/>
        <v>17000</v>
      </c>
    </row>
    <row r="100" spans="1:9" s="26" customFormat="1" ht="24">
      <c r="A100" s="85" t="s">
        <v>127</v>
      </c>
      <c r="B100" s="102">
        <f>B99</f>
        <v>953</v>
      </c>
      <c r="C100" s="86" t="s">
        <v>22</v>
      </c>
      <c r="D100" s="86" t="s">
        <v>14</v>
      </c>
      <c r="E100" s="86" t="s">
        <v>157</v>
      </c>
      <c r="F100" s="86" t="s">
        <v>89</v>
      </c>
      <c r="G100" s="90">
        <f t="shared" si="10"/>
        <v>16000</v>
      </c>
      <c r="H100" s="90">
        <f t="shared" si="10"/>
        <v>20000</v>
      </c>
      <c r="I100" s="90">
        <f t="shared" si="10"/>
        <v>17000</v>
      </c>
    </row>
    <row r="101" spans="1:9" s="26" customFormat="1" ht="24">
      <c r="A101" s="85" t="s">
        <v>123</v>
      </c>
      <c r="B101" s="102">
        <f>B100</f>
        <v>953</v>
      </c>
      <c r="C101" s="86" t="s">
        <v>22</v>
      </c>
      <c r="D101" s="86" t="s">
        <v>14</v>
      </c>
      <c r="E101" s="86" t="s">
        <v>158</v>
      </c>
      <c r="F101" s="86" t="s">
        <v>90</v>
      </c>
      <c r="G101" s="90">
        <v>16000</v>
      </c>
      <c r="H101" s="90">
        <v>20000</v>
      </c>
      <c r="I101" s="90">
        <v>17000</v>
      </c>
    </row>
    <row r="102" spans="1:9" s="4" customFormat="1" ht="15">
      <c r="A102" s="123" t="s">
        <v>165</v>
      </c>
      <c r="B102" s="124"/>
      <c r="C102" s="124"/>
      <c r="D102" s="124"/>
      <c r="E102" s="124"/>
      <c r="F102" s="125"/>
      <c r="G102" s="95">
        <f>G12</f>
        <v>1271408</v>
      </c>
      <c r="H102" s="95">
        <f>H12</f>
        <v>1282503</v>
      </c>
      <c r="I102" s="95">
        <f>I12</f>
        <v>1284035</v>
      </c>
    </row>
    <row r="103" spans="1:9" s="26" customFormat="1" ht="15.75" hidden="1">
      <c r="A103" s="11" t="s">
        <v>36</v>
      </c>
      <c r="B103" s="29">
        <f aca="true" t="shared" si="11" ref="B103:B124">B102</f>
        <v>0</v>
      </c>
      <c r="C103" s="12" t="s">
        <v>35</v>
      </c>
      <c r="D103" s="12" t="s">
        <v>35</v>
      </c>
      <c r="E103" s="12" t="s">
        <v>5</v>
      </c>
      <c r="F103" s="12" t="s">
        <v>6</v>
      </c>
      <c r="G103" s="13">
        <f aca="true" t="shared" si="12" ref="G103:I107">G104</f>
        <v>0</v>
      </c>
      <c r="H103" s="37">
        <v>33810</v>
      </c>
      <c r="I103" s="37">
        <v>33810</v>
      </c>
    </row>
    <row r="104" spans="1:9" s="6" customFormat="1" ht="18" hidden="1">
      <c r="A104" s="14" t="s">
        <v>38</v>
      </c>
      <c r="B104" s="29">
        <f t="shared" si="11"/>
        <v>0</v>
      </c>
      <c r="C104" s="15" t="s">
        <v>35</v>
      </c>
      <c r="D104" s="15" t="s">
        <v>35</v>
      </c>
      <c r="E104" s="15" t="s">
        <v>37</v>
      </c>
      <c r="F104" s="15" t="s">
        <v>6</v>
      </c>
      <c r="G104" s="16">
        <f t="shared" si="12"/>
        <v>0</v>
      </c>
      <c r="H104" s="10">
        <f t="shared" si="12"/>
        <v>11718</v>
      </c>
      <c r="I104" s="10">
        <f t="shared" si="12"/>
        <v>11718</v>
      </c>
    </row>
    <row r="105" spans="1:9" s="7" customFormat="1" ht="22.5" customHeight="1" hidden="1">
      <c r="A105" s="17" t="s">
        <v>40</v>
      </c>
      <c r="B105" s="29">
        <f t="shared" si="11"/>
        <v>0</v>
      </c>
      <c r="C105" s="18" t="s">
        <v>35</v>
      </c>
      <c r="D105" s="18" t="s">
        <v>35</v>
      </c>
      <c r="E105" s="18" t="s">
        <v>39</v>
      </c>
      <c r="F105" s="18" t="s">
        <v>6</v>
      </c>
      <c r="G105" s="19">
        <f t="shared" si="12"/>
        <v>0</v>
      </c>
      <c r="H105" s="13">
        <f t="shared" si="12"/>
        <v>11718</v>
      </c>
      <c r="I105" s="13">
        <f t="shared" si="12"/>
        <v>11718</v>
      </c>
    </row>
    <row r="106" spans="1:9" s="5" customFormat="1" ht="15" hidden="1">
      <c r="A106" s="24" t="s">
        <v>11</v>
      </c>
      <c r="B106" s="29">
        <f t="shared" si="11"/>
        <v>0</v>
      </c>
      <c r="C106" s="25" t="s">
        <v>35</v>
      </c>
      <c r="D106" s="25" t="s">
        <v>35</v>
      </c>
      <c r="E106" s="25" t="s">
        <v>39</v>
      </c>
      <c r="F106" s="25" t="s">
        <v>10</v>
      </c>
      <c r="G106" s="37">
        <v>0</v>
      </c>
      <c r="H106" s="16">
        <f t="shared" si="12"/>
        <v>11718</v>
      </c>
      <c r="I106" s="16">
        <f t="shared" si="12"/>
        <v>11718</v>
      </c>
    </row>
    <row r="107" spans="1:9" s="4" customFormat="1" ht="0.75" customHeight="1" hidden="1">
      <c r="A107" s="8" t="s">
        <v>78</v>
      </c>
      <c r="B107" s="29">
        <f t="shared" si="11"/>
        <v>0</v>
      </c>
      <c r="C107" s="9" t="s">
        <v>41</v>
      </c>
      <c r="D107" s="9" t="s">
        <v>4</v>
      </c>
      <c r="E107" s="9"/>
      <c r="F107" s="9" t="s">
        <v>6</v>
      </c>
      <c r="G107" s="10">
        <f aca="true" t="shared" si="13" ref="G107:I109">G108</f>
        <v>0</v>
      </c>
      <c r="H107" s="19">
        <f t="shared" si="12"/>
        <v>11718</v>
      </c>
      <c r="I107" s="19">
        <f t="shared" si="12"/>
        <v>11718</v>
      </c>
    </row>
    <row r="108" spans="1:9" s="26" customFormat="1" ht="15.75" hidden="1">
      <c r="A108" s="11" t="s">
        <v>79</v>
      </c>
      <c r="B108" s="29">
        <f t="shared" si="11"/>
        <v>0</v>
      </c>
      <c r="C108" s="12" t="s">
        <v>41</v>
      </c>
      <c r="D108" s="12" t="s">
        <v>2</v>
      </c>
      <c r="E108" s="12"/>
      <c r="F108" s="12" t="s">
        <v>6</v>
      </c>
      <c r="G108" s="13">
        <f t="shared" si="13"/>
        <v>0</v>
      </c>
      <c r="H108" s="37">
        <v>11718</v>
      </c>
      <c r="I108" s="37">
        <v>11718</v>
      </c>
    </row>
    <row r="109" spans="1:9" s="6" customFormat="1" ht="18" hidden="1">
      <c r="A109" s="14" t="s">
        <v>50</v>
      </c>
      <c r="B109" s="29">
        <f t="shared" si="11"/>
        <v>0</v>
      </c>
      <c r="C109" s="15" t="s">
        <v>41</v>
      </c>
      <c r="D109" s="15" t="s">
        <v>2</v>
      </c>
      <c r="E109" s="15"/>
      <c r="F109" s="15" t="s">
        <v>6</v>
      </c>
      <c r="G109" s="16">
        <f t="shared" si="13"/>
        <v>0</v>
      </c>
      <c r="H109" s="10" t="e">
        <f t="shared" si="13"/>
        <v>#REF!</v>
      </c>
      <c r="I109" s="10" t="e">
        <f t="shared" si="13"/>
        <v>#REF!</v>
      </c>
    </row>
    <row r="110" spans="1:9" s="7" customFormat="1" ht="84" customHeight="1" hidden="1">
      <c r="A110" s="17" t="s">
        <v>80</v>
      </c>
      <c r="B110" s="61">
        <f t="shared" si="11"/>
        <v>0</v>
      </c>
      <c r="C110" s="18" t="s">
        <v>41</v>
      </c>
      <c r="D110" s="18" t="s">
        <v>2</v>
      </c>
      <c r="E110" s="18" t="s">
        <v>115</v>
      </c>
      <c r="F110" s="18" t="s">
        <v>6</v>
      </c>
      <c r="G110" s="42">
        <f>G111</f>
        <v>0</v>
      </c>
      <c r="H110" s="13" t="e">
        <f>H112</f>
        <v>#REF!</v>
      </c>
      <c r="I110" s="13" t="e">
        <f>I112</f>
        <v>#REF!</v>
      </c>
    </row>
    <row r="111" spans="1:9" s="7" customFormat="1" ht="29.25" customHeight="1" hidden="1">
      <c r="A111" s="20" t="s">
        <v>98</v>
      </c>
      <c r="B111" s="61">
        <v>954</v>
      </c>
      <c r="C111" s="18" t="s">
        <v>41</v>
      </c>
      <c r="D111" s="18" t="s">
        <v>2</v>
      </c>
      <c r="E111" s="18" t="s">
        <v>115</v>
      </c>
      <c r="F111" s="18" t="s">
        <v>4</v>
      </c>
      <c r="G111" s="42">
        <f>G112+G115</f>
        <v>0</v>
      </c>
      <c r="H111" s="13"/>
      <c r="I111" s="13"/>
    </row>
    <row r="112" spans="1:9" s="5" customFormat="1" ht="26.25" hidden="1">
      <c r="A112" s="20" t="s">
        <v>99</v>
      </c>
      <c r="B112" s="29">
        <f>B110</f>
        <v>0</v>
      </c>
      <c r="C112" s="21" t="s">
        <v>41</v>
      </c>
      <c r="D112" s="21" t="s">
        <v>2</v>
      </c>
      <c r="E112" s="21" t="s">
        <v>112</v>
      </c>
      <c r="F112" s="21" t="s">
        <v>6</v>
      </c>
      <c r="G112" s="43">
        <f>G113</f>
        <v>0</v>
      </c>
      <c r="H112" s="16" t="e">
        <f>H114</f>
        <v>#REF!</v>
      </c>
      <c r="I112" s="16" t="e">
        <f>I114</f>
        <v>#REF!</v>
      </c>
    </row>
    <row r="113" spans="1:9" s="5" customFormat="1" ht="15" hidden="1">
      <c r="A113" s="24" t="s">
        <v>50</v>
      </c>
      <c r="B113" s="29">
        <f>B110</f>
        <v>0</v>
      </c>
      <c r="C113" s="25" t="s">
        <v>41</v>
      </c>
      <c r="D113" s="25" t="s">
        <v>2</v>
      </c>
      <c r="E113" s="25" t="s">
        <v>112</v>
      </c>
      <c r="F113" s="25" t="s">
        <v>10</v>
      </c>
      <c r="G113" s="43">
        <f>G114</f>
        <v>0</v>
      </c>
      <c r="H113" s="16"/>
      <c r="I113" s="16"/>
    </row>
    <row r="114" spans="1:9" s="4" customFormat="1" ht="12.75" hidden="1">
      <c r="A114" s="56" t="s">
        <v>51</v>
      </c>
      <c r="B114" s="58">
        <f>B112</f>
        <v>0</v>
      </c>
      <c r="C114" s="57" t="s">
        <v>41</v>
      </c>
      <c r="D114" s="57" t="s">
        <v>2</v>
      </c>
      <c r="E114" s="57" t="s">
        <v>112</v>
      </c>
      <c r="F114" s="57" t="s">
        <v>96</v>
      </c>
      <c r="G114" s="60"/>
      <c r="H114" s="42" t="e">
        <f>H115+#REF!+#REF!+H118+H120</f>
        <v>#REF!</v>
      </c>
      <c r="I114" s="42" t="e">
        <f>I115+#REF!+#REF!+I118+I120</f>
        <v>#REF!</v>
      </c>
    </row>
    <row r="115" spans="1:9" s="23" customFormat="1" ht="51" hidden="1">
      <c r="A115" s="20" t="s">
        <v>97</v>
      </c>
      <c r="B115" s="29">
        <f t="shared" si="11"/>
        <v>0</v>
      </c>
      <c r="C115" s="21" t="s">
        <v>41</v>
      </c>
      <c r="D115" s="21" t="s">
        <v>2</v>
      </c>
      <c r="E115" s="21" t="s">
        <v>113</v>
      </c>
      <c r="F115" s="21" t="s">
        <v>6</v>
      </c>
      <c r="G115" s="43">
        <f>G116</f>
        <v>0</v>
      </c>
      <c r="H115" s="43">
        <f>H117</f>
        <v>2488596</v>
      </c>
      <c r="I115" s="43">
        <f>I117</f>
        <v>2488596</v>
      </c>
    </row>
    <row r="116" spans="1:9" s="23" customFormat="1" ht="12.75" hidden="1">
      <c r="A116" s="24" t="s">
        <v>50</v>
      </c>
      <c r="B116" s="29">
        <v>954</v>
      </c>
      <c r="C116" s="21" t="s">
        <v>41</v>
      </c>
      <c r="D116" s="21" t="s">
        <v>2</v>
      </c>
      <c r="E116" s="21" t="s">
        <v>113</v>
      </c>
      <c r="F116" s="21" t="s">
        <v>10</v>
      </c>
      <c r="G116" s="43">
        <f>G117</f>
        <v>0</v>
      </c>
      <c r="H116" s="43"/>
      <c r="I116" s="43"/>
    </row>
    <row r="117" spans="1:9" s="26" customFormat="1" ht="24.75" customHeight="1" hidden="1">
      <c r="A117" s="56" t="s">
        <v>51</v>
      </c>
      <c r="B117" s="58">
        <f>B115</f>
        <v>0</v>
      </c>
      <c r="C117" s="57" t="s">
        <v>41</v>
      </c>
      <c r="D117" s="57" t="s">
        <v>2</v>
      </c>
      <c r="E117" s="57" t="s">
        <v>113</v>
      </c>
      <c r="F117" s="57" t="s">
        <v>96</v>
      </c>
      <c r="G117" s="62"/>
      <c r="H117" s="37">
        <v>2488596</v>
      </c>
      <c r="I117" s="37">
        <v>2488596</v>
      </c>
    </row>
    <row r="118" spans="1:9" s="23" customFormat="1" ht="13.5" customHeight="1" hidden="1">
      <c r="A118" s="47" t="s">
        <v>42</v>
      </c>
      <c r="B118" s="48" t="e">
        <f>#REF!</f>
        <v>#REF!</v>
      </c>
      <c r="C118" s="49" t="s">
        <v>85</v>
      </c>
      <c r="D118" s="49" t="s">
        <v>4</v>
      </c>
      <c r="E118" s="49" t="s">
        <v>5</v>
      </c>
      <c r="F118" s="49" t="s">
        <v>6</v>
      </c>
      <c r="G118" s="50">
        <f>G119</f>
        <v>0</v>
      </c>
      <c r="H118" s="43">
        <f>H119</f>
        <v>57000</v>
      </c>
      <c r="I118" s="43">
        <f>I119</f>
        <v>57000</v>
      </c>
    </row>
    <row r="119" spans="1:9" s="26" customFormat="1" ht="13.5" customHeight="1" hidden="1">
      <c r="A119" s="51" t="s">
        <v>86</v>
      </c>
      <c r="B119" s="52" t="e">
        <f>B118</f>
        <v>#REF!</v>
      </c>
      <c r="C119" s="53" t="s">
        <v>85</v>
      </c>
      <c r="D119" s="53" t="s">
        <v>13</v>
      </c>
      <c r="E119" s="54">
        <v>5210000</v>
      </c>
      <c r="F119" s="53" t="s">
        <v>6</v>
      </c>
      <c r="G119" s="55">
        <f>G120</f>
        <v>0</v>
      </c>
      <c r="H119" s="37">
        <v>57000</v>
      </c>
      <c r="I119" s="37">
        <v>57000</v>
      </c>
    </row>
    <row r="120" spans="1:9" s="23" customFormat="1" ht="13.5" customHeight="1" hidden="1">
      <c r="A120" s="8" t="s">
        <v>42</v>
      </c>
      <c r="B120" s="29" t="e">
        <f t="shared" si="11"/>
        <v>#REF!</v>
      </c>
      <c r="C120" s="9" t="s">
        <v>82</v>
      </c>
      <c r="D120" s="9" t="s">
        <v>4</v>
      </c>
      <c r="E120" s="9" t="s">
        <v>5</v>
      </c>
      <c r="F120" s="9" t="s">
        <v>6</v>
      </c>
      <c r="G120" s="10">
        <f aca="true" t="shared" si="14" ref="G120:I124">G121</f>
        <v>0</v>
      </c>
      <c r="H120" s="22">
        <f>H121</f>
        <v>0</v>
      </c>
      <c r="I120" s="22">
        <f>I121</f>
        <v>0</v>
      </c>
    </row>
    <row r="121" spans="1:9" s="26" customFormat="1" ht="13.5" customHeight="1" hidden="1">
      <c r="A121" s="11" t="s">
        <v>77</v>
      </c>
      <c r="B121" s="29" t="e">
        <f t="shared" si="11"/>
        <v>#REF!</v>
      </c>
      <c r="C121" s="12" t="s">
        <v>82</v>
      </c>
      <c r="D121" s="12" t="s">
        <v>41</v>
      </c>
      <c r="E121" s="12" t="s">
        <v>5</v>
      </c>
      <c r="F121" s="12" t="s">
        <v>6</v>
      </c>
      <c r="G121" s="44">
        <f t="shared" si="14"/>
        <v>0</v>
      </c>
      <c r="H121" s="37"/>
      <c r="I121" s="37"/>
    </row>
    <row r="122" spans="1:9" s="6" customFormat="1" ht="30" hidden="1">
      <c r="A122" s="14" t="s">
        <v>84</v>
      </c>
      <c r="B122" s="29" t="e">
        <f t="shared" si="11"/>
        <v>#REF!</v>
      </c>
      <c r="C122" s="15" t="s">
        <v>85</v>
      </c>
      <c r="D122" s="15" t="s">
        <v>13</v>
      </c>
      <c r="E122" s="15" t="s">
        <v>43</v>
      </c>
      <c r="F122" s="15" t="s">
        <v>6</v>
      </c>
      <c r="G122" s="45">
        <f t="shared" si="14"/>
        <v>0</v>
      </c>
      <c r="H122" s="10">
        <f t="shared" si="14"/>
        <v>0</v>
      </c>
      <c r="I122" s="10">
        <f t="shared" si="14"/>
        <v>0</v>
      </c>
    </row>
    <row r="123" spans="1:9" s="7" customFormat="1" ht="27.75" customHeight="1" hidden="1">
      <c r="A123" s="17" t="s">
        <v>45</v>
      </c>
      <c r="B123" s="29" t="e">
        <f t="shared" si="11"/>
        <v>#REF!</v>
      </c>
      <c r="C123" s="18" t="s">
        <v>85</v>
      </c>
      <c r="D123" s="18" t="s">
        <v>13</v>
      </c>
      <c r="E123" s="18" t="s">
        <v>44</v>
      </c>
      <c r="F123" s="18" t="s">
        <v>6</v>
      </c>
      <c r="G123" s="42">
        <f t="shared" si="14"/>
        <v>0</v>
      </c>
      <c r="H123" s="44">
        <f t="shared" si="14"/>
        <v>0</v>
      </c>
      <c r="I123" s="44">
        <f t="shared" si="14"/>
        <v>0</v>
      </c>
    </row>
    <row r="124" spans="1:9" s="5" customFormat="1" ht="15" hidden="1">
      <c r="A124" s="24" t="s">
        <v>11</v>
      </c>
      <c r="B124" s="29" t="e">
        <f t="shared" si="11"/>
        <v>#REF!</v>
      </c>
      <c r="C124" s="25" t="s">
        <v>85</v>
      </c>
      <c r="D124" s="25" t="s">
        <v>13</v>
      </c>
      <c r="E124" s="25" t="s">
        <v>44</v>
      </c>
      <c r="F124" s="25" t="s">
        <v>10</v>
      </c>
      <c r="G124" s="37"/>
      <c r="H124" s="45">
        <f t="shared" si="14"/>
        <v>0</v>
      </c>
      <c r="I124" s="45">
        <f t="shared" si="14"/>
        <v>0</v>
      </c>
    </row>
    <row r="125" spans="1:9" s="4" customFormat="1" ht="18" hidden="1">
      <c r="A125" s="8" t="s">
        <v>81</v>
      </c>
      <c r="B125" s="31">
        <v>953</v>
      </c>
      <c r="C125" s="9" t="s">
        <v>2</v>
      </c>
      <c r="D125" s="9" t="s">
        <v>4</v>
      </c>
      <c r="E125" s="9"/>
      <c r="F125" s="9"/>
      <c r="G125" s="10">
        <f aca="true" t="shared" si="15" ref="G125:I127">G126</f>
        <v>0</v>
      </c>
      <c r="H125" s="10">
        <f t="shared" si="15"/>
        <v>0</v>
      </c>
      <c r="I125" s="10">
        <f t="shared" si="15"/>
        <v>0</v>
      </c>
    </row>
    <row r="126" spans="1:9" s="26" customFormat="1" ht="15.75" hidden="1">
      <c r="A126" s="11" t="s">
        <v>66</v>
      </c>
      <c r="B126" s="27">
        <v>953</v>
      </c>
      <c r="C126" s="12" t="s">
        <v>2</v>
      </c>
      <c r="D126" s="12" t="s">
        <v>76</v>
      </c>
      <c r="E126" s="12"/>
      <c r="F126" s="12"/>
      <c r="G126" s="13">
        <f t="shared" si="15"/>
        <v>0</v>
      </c>
      <c r="H126" s="13">
        <f t="shared" si="15"/>
        <v>0</v>
      </c>
      <c r="I126" s="13">
        <f t="shared" si="15"/>
        <v>0</v>
      </c>
    </row>
    <row r="127" spans="1:9" s="6" customFormat="1" ht="18" hidden="1">
      <c r="A127" s="14" t="s">
        <v>66</v>
      </c>
      <c r="B127" s="28">
        <f>B125</f>
        <v>953</v>
      </c>
      <c r="C127" s="15" t="s">
        <v>2</v>
      </c>
      <c r="D127" s="15" t="s">
        <v>76</v>
      </c>
      <c r="E127" s="15" t="s">
        <v>135</v>
      </c>
      <c r="F127" s="15"/>
      <c r="G127" s="16">
        <f t="shared" si="15"/>
        <v>0</v>
      </c>
      <c r="H127" s="16">
        <v>0</v>
      </c>
      <c r="I127" s="16">
        <v>0</v>
      </c>
    </row>
    <row r="128" spans="1:9" s="7" customFormat="1" ht="15.75" customHeight="1" hidden="1">
      <c r="A128" s="24" t="s">
        <v>66</v>
      </c>
      <c r="B128" s="29">
        <f>B127</f>
        <v>953</v>
      </c>
      <c r="C128" s="25" t="s">
        <v>2</v>
      </c>
      <c r="D128" s="25" t="s">
        <v>76</v>
      </c>
      <c r="E128" s="25" t="s">
        <v>135</v>
      </c>
      <c r="F128" s="25" t="s">
        <v>137</v>
      </c>
      <c r="G128" s="37">
        <v>0</v>
      </c>
      <c r="H128" s="37"/>
      <c r="I128" s="37"/>
    </row>
    <row r="129" spans="1:9" s="5" customFormat="1" ht="15">
      <c r="A129" s="2"/>
      <c r="B129" s="30"/>
      <c r="C129" s="3"/>
      <c r="D129" s="3"/>
      <c r="E129" s="3"/>
      <c r="F129" s="3"/>
      <c r="G129" s="1"/>
      <c r="H129" s="63"/>
      <c r="I129" s="63"/>
    </row>
    <row r="130" spans="1:9" s="26" customFormat="1" ht="17.25" customHeight="1">
      <c r="A130" s="2"/>
      <c r="B130" s="30"/>
      <c r="C130" s="3"/>
      <c r="D130" s="3"/>
      <c r="E130" s="3"/>
      <c r="F130" s="3"/>
      <c r="G130" s="1"/>
      <c r="H130" s="64"/>
      <c r="I130" s="64"/>
    </row>
    <row r="131" ht="12.75">
      <c r="A131" s="59"/>
    </row>
  </sheetData>
  <sheetProtection/>
  <mergeCells count="18">
    <mergeCell ref="H10:H11"/>
    <mergeCell ref="E1:I1"/>
    <mergeCell ref="D2:I2"/>
    <mergeCell ref="C3:I3"/>
    <mergeCell ref="A5:I5"/>
    <mergeCell ref="A6:I6"/>
    <mergeCell ref="A7:I7"/>
    <mergeCell ref="I10:I11"/>
    <mergeCell ref="A8:I8"/>
    <mergeCell ref="G9:I9"/>
    <mergeCell ref="A102:F102"/>
    <mergeCell ref="G10:G11"/>
    <mergeCell ref="A10:A11"/>
    <mergeCell ref="B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131"/>
  <sheetViews>
    <sheetView tabSelected="1" zoomScalePageLayoutView="0" workbookViewId="0" topLeftCell="A1">
      <selection activeCell="E130" sqref="E130"/>
    </sheetView>
  </sheetViews>
  <sheetFormatPr defaultColWidth="9.00390625" defaultRowHeight="12.75"/>
  <cols>
    <col min="1" max="1" width="63.25390625" style="2" customWidth="1"/>
    <col min="2" max="2" width="4.625" style="3" customWidth="1"/>
    <col min="3" max="3" width="4.75390625" style="3" customWidth="1"/>
    <col min="4" max="4" width="12.25390625" style="3" bestFit="1" customWidth="1"/>
    <col min="5" max="5" width="5.25390625" style="3" customWidth="1"/>
    <col min="6" max="6" width="14.375" style="1" customWidth="1"/>
    <col min="7" max="7" width="13.875" style="1" customWidth="1"/>
    <col min="8" max="8" width="15.75390625" style="1" customWidth="1"/>
  </cols>
  <sheetData>
    <row r="1" spans="1:8" ht="12.75">
      <c r="A1" s="32"/>
      <c r="B1" s="34"/>
      <c r="C1" s="34"/>
      <c r="D1" s="130" t="s">
        <v>148</v>
      </c>
      <c r="E1" s="130"/>
      <c r="F1" s="130"/>
      <c r="G1" s="130"/>
      <c r="H1" s="130"/>
    </row>
    <row r="2" spans="1:8" ht="12.75">
      <c r="A2" s="32"/>
      <c r="B2" s="34"/>
      <c r="C2" s="130" t="s">
        <v>133</v>
      </c>
      <c r="D2" s="130"/>
      <c r="E2" s="130"/>
      <c r="F2" s="130"/>
      <c r="G2" s="130"/>
      <c r="H2" s="130"/>
    </row>
    <row r="3" spans="1:8" ht="11.25" customHeight="1">
      <c r="A3" s="32"/>
      <c r="B3" s="130" t="s">
        <v>151</v>
      </c>
      <c r="C3" s="130"/>
      <c r="D3" s="130"/>
      <c r="E3" s="130"/>
      <c r="F3" s="130"/>
      <c r="G3" s="130"/>
      <c r="H3" s="130"/>
    </row>
    <row r="4" spans="1:7" ht="12.75" hidden="1">
      <c r="A4" s="32"/>
      <c r="B4" s="34"/>
      <c r="C4" s="34"/>
      <c r="D4" s="34"/>
      <c r="E4" s="36"/>
      <c r="F4" s="36"/>
      <c r="G4" s="35"/>
    </row>
    <row r="5" spans="1:8" ht="14.25" customHeight="1">
      <c r="A5" s="131" t="s">
        <v>140</v>
      </c>
      <c r="B5" s="131"/>
      <c r="C5" s="131"/>
      <c r="D5" s="131"/>
      <c r="E5" s="131"/>
      <c r="F5" s="131"/>
      <c r="G5" s="131"/>
      <c r="H5" s="131"/>
    </row>
    <row r="6" spans="1:8" ht="14.25" customHeight="1">
      <c r="A6" s="131" t="s">
        <v>139</v>
      </c>
      <c r="B6" s="131"/>
      <c r="C6" s="131"/>
      <c r="D6" s="131"/>
      <c r="E6" s="131"/>
      <c r="F6" s="131"/>
      <c r="G6" s="131"/>
      <c r="H6" s="131"/>
    </row>
    <row r="7" spans="1:8" ht="14.25" customHeight="1">
      <c r="A7" s="131" t="s">
        <v>149</v>
      </c>
      <c r="B7" s="131"/>
      <c r="C7" s="131"/>
      <c r="D7" s="131"/>
      <c r="E7" s="131"/>
      <c r="F7" s="131"/>
      <c r="G7" s="131"/>
      <c r="H7" s="131"/>
    </row>
    <row r="8" spans="1:8" ht="60" customHeight="1">
      <c r="A8" s="132" t="s">
        <v>160</v>
      </c>
      <c r="B8" s="132"/>
      <c r="C8" s="132"/>
      <c r="D8" s="132"/>
      <c r="E8" s="132"/>
      <c r="F8" s="132"/>
      <c r="G8" s="132"/>
      <c r="H8" s="132"/>
    </row>
    <row r="9" spans="1:8" ht="15.75" customHeight="1">
      <c r="A9" s="41"/>
      <c r="B9" s="41"/>
      <c r="C9" s="41"/>
      <c r="D9" s="41"/>
      <c r="E9" s="41"/>
      <c r="F9" s="133" t="s">
        <v>75</v>
      </c>
      <c r="G9" s="133"/>
      <c r="H9" s="133"/>
    </row>
    <row r="10" spans="1:8" ht="12.75">
      <c r="A10" s="137" t="s">
        <v>166</v>
      </c>
      <c r="B10" s="129" t="s">
        <v>0</v>
      </c>
      <c r="C10" s="129" t="s">
        <v>61</v>
      </c>
      <c r="D10" s="129" t="s">
        <v>60</v>
      </c>
      <c r="E10" s="129" t="s">
        <v>1</v>
      </c>
      <c r="F10" s="126" t="s">
        <v>161</v>
      </c>
      <c r="G10" s="126" t="s">
        <v>162</v>
      </c>
      <c r="H10" s="126" t="s">
        <v>163</v>
      </c>
    </row>
    <row r="11" spans="1:8" ht="12.75">
      <c r="A11" s="138"/>
      <c r="B11" s="129"/>
      <c r="C11" s="129"/>
      <c r="D11" s="129"/>
      <c r="E11" s="129"/>
      <c r="F11" s="127"/>
      <c r="G11" s="127"/>
      <c r="H11" s="127"/>
    </row>
    <row r="12" spans="1:8" s="6" customFormat="1" ht="18" hidden="1">
      <c r="A12" s="38" t="s">
        <v>134</v>
      </c>
      <c r="B12" s="39" t="s">
        <v>4</v>
      </c>
      <c r="C12" s="40" t="s">
        <v>4</v>
      </c>
      <c r="D12" s="40" t="s">
        <v>5</v>
      </c>
      <c r="E12" s="40" t="s">
        <v>6</v>
      </c>
      <c r="F12" s="74">
        <f>F13+F47+F56+F77+F102+F120+F107+F62</f>
        <v>2542816</v>
      </c>
      <c r="G12" s="74">
        <f>G13+G47+G56+G77+G125</f>
        <v>1282503</v>
      </c>
      <c r="H12" s="74">
        <f>H13+H47+H56+H77+H125</f>
        <v>1284035</v>
      </c>
    </row>
    <row r="13" spans="1:8" s="6" customFormat="1" ht="18">
      <c r="A13" s="84" t="s">
        <v>7</v>
      </c>
      <c r="B13" s="82" t="s">
        <v>2</v>
      </c>
      <c r="C13" s="82" t="s">
        <v>4</v>
      </c>
      <c r="D13" s="82"/>
      <c r="E13" s="82"/>
      <c r="F13" s="94">
        <f>F14+F18+F42</f>
        <v>1089459</v>
      </c>
      <c r="G13" s="94">
        <f>G14+G18+G42</f>
        <v>1097375</v>
      </c>
      <c r="H13" s="94">
        <f>H14+H18+H42</f>
        <v>1127672</v>
      </c>
    </row>
    <row r="14" spans="1:8" s="6" customFormat="1" ht="26.25" hidden="1">
      <c r="A14" s="84" t="s">
        <v>83</v>
      </c>
      <c r="B14" s="82" t="s">
        <v>2</v>
      </c>
      <c r="C14" s="82" t="s">
        <v>3</v>
      </c>
      <c r="D14" s="82" t="s">
        <v>111</v>
      </c>
      <c r="E14" s="82" t="s">
        <v>6</v>
      </c>
      <c r="F14" s="112">
        <f aca="true" t="shared" si="0" ref="F14:H15">F15</f>
        <v>0</v>
      </c>
      <c r="G14" s="112">
        <f t="shared" si="0"/>
        <v>0</v>
      </c>
      <c r="H14" s="112">
        <f t="shared" si="0"/>
        <v>0</v>
      </c>
    </row>
    <row r="15" spans="1:8" s="6" customFormat="1" ht="26.25" hidden="1">
      <c r="A15" s="84" t="s">
        <v>125</v>
      </c>
      <c r="B15" s="82" t="s">
        <v>2</v>
      </c>
      <c r="C15" s="82" t="s">
        <v>3</v>
      </c>
      <c r="D15" s="82" t="s">
        <v>136</v>
      </c>
      <c r="E15" s="82" t="s">
        <v>6</v>
      </c>
      <c r="F15" s="75"/>
      <c r="G15" s="75"/>
      <c r="H15" s="75">
        <f t="shared" si="0"/>
        <v>0</v>
      </c>
    </row>
    <row r="16" spans="1:8" s="6" customFormat="1" ht="51.75" hidden="1">
      <c r="A16" s="68" t="s">
        <v>121</v>
      </c>
      <c r="B16" s="118" t="s">
        <v>2</v>
      </c>
      <c r="C16" s="118" t="s">
        <v>3</v>
      </c>
      <c r="D16" s="118" t="s">
        <v>136</v>
      </c>
      <c r="E16" s="118" t="s">
        <v>87</v>
      </c>
      <c r="F16" s="75"/>
      <c r="G16" s="75"/>
      <c r="H16" s="75"/>
    </row>
    <row r="17" spans="1:8" s="6" customFormat="1" ht="26.25" hidden="1">
      <c r="A17" s="68" t="s">
        <v>120</v>
      </c>
      <c r="B17" s="118" t="s">
        <v>2</v>
      </c>
      <c r="C17" s="118" t="s">
        <v>3</v>
      </c>
      <c r="D17" s="118" t="s">
        <v>136</v>
      </c>
      <c r="E17" s="118" t="s">
        <v>116</v>
      </c>
      <c r="F17" s="75"/>
      <c r="G17" s="75"/>
      <c r="H17" s="75"/>
    </row>
    <row r="18" spans="1:8" s="7" customFormat="1" ht="38.25">
      <c r="A18" s="84" t="s">
        <v>8</v>
      </c>
      <c r="B18" s="82" t="s">
        <v>2</v>
      </c>
      <c r="C18" s="82" t="s">
        <v>3</v>
      </c>
      <c r="D18" s="82"/>
      <c r="E18" s="82"/>
      <c r="F18" s="112">
        <f>F19+F22</f>
        <v>1089459</v>
      </c>
      <c r="G18" s="112">
        <f>G19+G22</f>
        <v>1068316</v>
      </c>
      <c r="H18" s="112">
        <f>H19+H22</f>
        <v>1069688</v>
      </c>
    </row>
    <row r="19" spans="1:8" s="7" customFormat="1" ht="38.25">
      <c r="A19" s="66" t="s">
        <v>141</v>
      </c>
      <c r="B19" s="82" t="s">
        <v>2</v>
      </c>
      <c r="C19" s="82" t="s">
        <v>3</v>
      </c>
      <c r="D19" s="82" t="s">
        <v>152</v>
      </c>
      <c r="E19" s="82"/>
      <c r="F19" s="75">
        <f aca="true" t="shared" si="1" ref="F19:H20">F20</f>
        <v>327930</v>
      </c>
      <c r="G19" s="75">
        <f t="shared" si="1"/>
        <v>377887</v>
      </c>
      <c r="H19" s="75">
        <f t="shared" si="1"/>
        <v>411676</v>
      </c>
    </row>
    <row r="20" spans="1:8" s="7" customFormat="1" ht="51">
      <c r="A20" s="68" t="s">
        <v>121</v>
      </c>
      <c r="B20" s="82" t="s">
        <v>2</v>
      </c>
      <c r="C20" s="82" t="s">
        <v>3</v>
      </c>
      <c r="D20" s="82" t="s">
        <v>152</v>
      </c>
      <c r="E20" s="82" t="s">
        <v>87</v>
      </c>
      <c r="F20" s="75">
        <f t="shared" si="1"/>
        <v>327930</v>
      </c>
      <c r="G20" s="75">
        <f t="shared" si="1"/>
        <v>377887</v>
      </c>
      <c r="H20" s="75">
        <f t="shared" si="1"/>
        <v>411676</v>
      </c>
    </row>
    <row r="21" spans="1:8" s="7" customFormat="1" ht="25.5">
      <c r="A21" s="68" t="s">
        <v>120</v>
      </c>
      <c r="B21" s="82" t="s">
        <v>2</v>
      </c>
      <c r="C21" s="82" t="s">
        <v>3</v>
      </c>
      <c r="D21" s="82" t="s">
        <v>152</v>
      </c>
      <c r="E21" s="82" t="s">
        <v>116</v>
      </c>
      <c r="F21" s="75">
        <f>В!G21</f>
        <v>327930</v>
      </c>
      <c r="G21" s="75">
        <f>В!H21</f>
        <v>377887</v>
      </c>
      <c r="H21" s="75">
        <f>В!I21</f>
        <v>411676</v>
      </c>
    </row>
    <row r="22" spans="1:8" s="4" customFormat="1" ht="25.5">
      <c r="A22" s="84" t="s">
        <v>126</v>
      </c>
      <c r="B22" s="82" t="s">
        <v>2</v>
      </c>
      <c r="C22" s="82" t="s">
        <v>3</v>
      </c>
      <c r="D22" s="82" t="s">
        <v>153</v>
      </c>
      <c r="E22" s="82"/>
      <c r="F22" s="87">
        <f>F23+F25+F39</f>
        <v>761529</v>
      </c>
      <c r="G22" s="87">
        <f>G23+G25+G39</f>
        <v>690429</v>
      </c>
      <c r="H22" s="87">
        <f>H23+H25+H39</f>
        <v>658012</v>
      </c>
    </row>
    <row r="23" spans="1:8" s="4" customFormat="1" ht="51">
      <c r="A23" s="68" t="s">
        <v>119</v>
      </c>
      <c r="B23" s="118" t="s">
        <v>2</v>
      </c>
      <c r="C23" s="118" t="s">
        <v>3</v>
      </c>
      <c r="D23" s="118" t="s">
        <v>153</v>
      </c>
      <c r="E23" s="118" t="s">
        <v>87</v>
      </c>
      <c r="F23" s="87">
        <f>F24</f>
        <v>601029</v>
      </c>
      <c r="G23" s="87">
        <f>G24</f>
        <v>589139</v>
      </c>
      <c r="H23" s="87">
        <f>H24</f>
        <v>608012</v>
      </c>
    </row>
    <row r="24" spans="1:8" s="4" customFormat="1" ht="25.5">
      <c r="A24" s="68" t="s">
        <v>120</v>
      </c>
      <c r="B24" s="118" t="s">
        <v>2</v>
      </c>
      <c r="C24" s="118" t="s">
        <v>3</v>
      </c>
      <c r="D24" s="118" t="s">
        <v>153</v>
      </c>
      <c r="E24" s="118" t="s">
        <v>116</v>
      </c>
      <c r="F24" s="88">
        <f>В!G24</f>
        <v>601029</v>
      </c>
      <c r="G24" s="88">
        <f>В!H24</f>
        <v>589139</v>
      </c>
      <c r="H24" s="88">
        <f>В!I24</f>
        <v>608012</v>
      </c>
    </row>
    <row r="25" spans="1:8" s="4" customFormat="1" ht="25.5">
      <c r="A25" s="68" t="s">
        <v>127</v>
      </c>
      <c r="B25" s="118" t="s">
        <v>2</v>
      </c>
      <c r="C25" s="118" t="s">
        <v>3</v>
      </c>
      <c r="D25" s="118" t="s">
        <v>153</v>
      </c>
      <c r="E25" s="118" t="s">
        <v>89</v>
      </c>
      <c r="F25" s="87">
        <f>F26</f>
        <v>151000</v>
      </c>
      <c r="G25" s="87">
        <f>G26</f>
        <v>88090</v>
      </c>
      <c r="H25" s="87">
        <f>H26</f>
        <v>40000</v>
      </c>
    </row>
    <row r="26" spans="1:8" s="26" customFormat="1" ht="25.5">
      <c r="A26" s="68" t="s">
        <v>123</v>
      </c>
      <c r="B26" s="118" t="s">
        <v>2</v>
      </c>
      <c r="C26" s="118" t="s">
        <v>3</v>
      </c>
      <c r="D26" s="118" t="s">
        <v>153</v>
      </c>
      <c r="E26" s="118" t="s">
        <v>90</v>
      </c>
      <c r="F26" s="121">
        <f>В!G26</f>
        <v>151000</v>
      </c>
      <c r="G26" s="121">
        <f>В!H26</f>
        <v>88090</v>
      </c>
      <c r="H26" s="121">
        <f>В!I26</f>
        <v>40000</v>
      </c>
    </row>
    <row r="27" spans="1:8" s="26" customFormat="1" ht="24" customHeight="1" hidden="1">
      <c r="A27" s="68" t="s">
        <v>52</v>
      </c>
      <c r="B27" s="118" t="s">
        <v>2</v>
      </c>
      <c r="C27" s="118" t="s">
        <v>3</v>
      </c>
      <c r="D27" s="118" t="s">
        <v>9</v>
      </c>
      <c r="E27" s="118" t="s">
        <v>53</v>
      </c>
      <c r="F27" s="121"/>
      <c r="G27" s="120"/>
      <c r="H27" s="120"/>
    </row>
    <row r="28" spans="1:8" s="4" customFormat="1" ht="38.25" hidden="1">
      <c r="A28" s="84" t="s">
        <v>55</v>
      </c>
      <c r="B28" s="82" t="s">
        <v>2</v>
      </c>
      <c r="C28" s="82" t="s">
        <v>3</v>
      </c>
      <c r="D28" s="82" t="s">
        <v>54</v>
      </c>
      <c r="E28" s="82" t="s">
        <v>6</v>
      </c>
      <c r="F28" s="87">
        <f aca="true" t="shared" si="2" ref="F28:H32">F29</f>
        <v>0</v>
      </c>
      <c r="G28" s="94">
        <f>G29</f>
        <v>263631</v>
      </c>
      <c r="H28" s="94">
        <f>H29</f>
        <v>263631</v>
      </c>
    </row>
    <row r="29" spans="1:8" s="26" customFormat="1" ht="32.25" customHeight="1" hidden="1">
      <c r="A29" s="84" t="s">
        <v>57</v>
      </c>
      <c r="B29" s="82" t="s">
        <v>2</v>
      </c>
      <c r="C29" s="82" t="s">
        <v>3</v>
      </c>
      <c r="D29" s="82" t="s">
        <v>56</v>
      </c>
      <c r="E29" s="82" t="s">
        <v>6</v>
      </c>
      <c r="F29" s="87">
        <f t="shared" si="2"/>
        <v>0</v>
      </c>
      <c r="G29" s="120">
        <v>263631</v>
      </c>
      <c r="H29" s="120">
        <v>263631</v>
      </c>
    </row>
    <row r="30" spans="1:8" s="5" customFormat="1" ht="45" customHeight="1" hidden="1">
      <c r="A30" s="70" t="s">
        <v>58</v>
      </c>
      <c r="B30" s="72" t="s">
        <v>2</v>
      </c>
      <c r="C30" s="72" t="s">
        <v>3</v>
      </c>
      <c r="D30" s="72" t="s">
        <v>59</v>
      </c>
      <c r="E30" s="72" t="s">
        <v>6</v>
      </c>
      <c r="F30" s="88">
        <f t="shared" si="2"/>
        <v>0</v>
      </c>
      <c r="G30" s="94">
        <f t="shared" si="2"/>
        <v>0</v>
      </c>
      <c r="H30" s="94">
        <f t="shared" si="2"/>
        <v>0</v>
      </c>
    </row>
    <row r="31" spans="1:8" s="4" customFormat="1" ht="38.25" customHeight="1" hidden="1">
      <c r="A31" s="68" t="s">
        <v>11</v>
      </c>
      <c r="B31" s="118" t="s">
        <v>2</v>
      </c>
      <c r="C31" s="118" t="s">
        <v>3</v>
      </c>
      <c r="D31" s="118" t="s">
        <v>59</v>
      </c>
      <c r="E31" s="118" t="s">
        <v>10</v>
      </c>
      <c r="F31" s="121"/>
      <c r="G31" s="94">
        <f t="shared" si="2"/>
        <v>0</v>
      </c>
      <c r="H31" s="94">
        <f t="shared" si="2"/>
        <v>0</v>
      </c>
    </row>
    <row r="32" spans="1:8" s="23" customFormat="1" ht="12.75" customHeight="1" hidden="1">
      <c r="A32" s="84" t="s">
        <v>63</v>
      </c>
      <c r="B32" s="82" t="s">
        <v>2</v>
      </c>
      <c r="C32" s="82" t="s">
        <v>76</v>
      </c>
      <c r="D32" s="82" t="s">
        <v>5</v>
      </c>
      <c r="E32" s="82" t="s">
        <v>6</v>
      </c>
      <c r="F32" s="87">
        <f>F33+F37</f>
        <v>0</v>
      </c>
      <c r="G32" s="97">
        <f t="shared" si="2"/>
        <v>0</v>
      </c>
      <c r="H32" s="97">
        <f t="shared" si="2"/>
        <v>0</v>
      </c>
    </row>
    <row r="33" spans="1:8" s="26" customFormat="1" ht="12" customHeight="1" hidden="1">
      <c r="A33" s="84" t="s">
        <v>55</v>
      </c>
      <c r="B33" s="82" t="s">
        <v>2</v>
      </c>
      <c r="C33" s="82" t="s">
        <v>62</v>
      </c>
      <c r="D33" s="82" t="s">
        <v>54</v>
      </c>
      <c r="E33" s="82" t="s">
        <v>6</v>
      </c>
      <c r="F33" s="87">
        <f aca="true" t="shared" si="3" ref="F33:H37">F34</f>
        <v>0</v>
      </c>
      <c r="G33" s="120"/>
      <c r="H33" s="120"/>
    </row>
    <row r="34" spans="1:8" s="7" customFormat="1" ht="15.75" customHeight="1" hidden="1">
      <c r="A34" s="84" t="s">
        <v>57</v>
      </c>
      <c r="B34" s="82" t="s">
        <v>2</v>
      </c>
      <c r="C34" s="82" t="s">
        <v>62</v>
      </c>
      <c r="D34" s="82" t="s">
        <v>64</v>
      </c>
      <c r="E34" s="82" t="s">
        <v>6</v>
      </c>
      <c r="F34" s="87">
        <f t="shared" si="3"/>
        <v>0</v>
      </c>
      <c r="G34" s="94">
        <f>G35+G47</f>
        <v>120128</v>
      </c>
      <c r="H34" s="94">
        <f>H35+H47</f>
        <v>124363</v>
      </c>
    </row>
    <row r="35" spans="1:8" s="5" customFormat="1" ht="45" customHeight="1" hidden="1">
      <c r="A35" s="70" t="s">
        <v>74</v>
      </c>
      <c r="B35" s="72" t="s">
        <v>2</v>
      </c>
      <c r="C35" s="72" t="s">
        <v>62</v>
      </c>
      <c r="D35" s="72" t="s">
        <v>65</v>
      </c>
      <c r="E35" s="72" t="s">
        <v>6</v>
      </c>
      <c r="F35" s="88">
        <f t="shared" si="3"/>
        <v>0</v>
      </c>
      <c r="G35" s="94">
        <f t="shared" si="3"/>
        <v>0</v>
      </c>
      <c r="H35" s="94">
        <f t="shared" si="3"/>
        <v>0</v>
      </c>
    </row>
    <row r="36" spans="1:8" s="4" customFormat="1" ht="38.25" customHeight="1" hidden="1">
      <c r="A36" s="68" t="s">
        <v>11</v>
      </c>
      <c r="B36" s="118" t="s">
        <v>2</v>
      </c>
      <c r="C36" s="118" t="s">
        <v>62</v>
      </c>
      <c r="D36" s="118" t="s">
        <v>65</v>
      </c>
      <c r="E36" s="118" t="s">
        <v>10</v>
      </c>
      <c r="F36" s="121"/>
      <c r="G36" s="94">
        <f t="shared" si="3"/>
        <v>0</v>
      </c>
      <c r="H36" s="94">
        <f t="shared" si="3"/>
        <v>0</v>
      </c>
    </row>
    <row r="37" spans="1:8" s="23" customFormat="1" ht="38.25" customHeight="1" hidden="1">
      <c r="A37" s="84"/>
      <c r="B37" s="82"/>
      <c r="C37" s="82"/>
      <c r="D37" s="82"/>
      <c r="E37" s="82"/>
      <c r="F37" s="87"/>
      <c r="G37" s="97">
        <f t="shared" si="3"/>
        <v>0</v>
      </c>
      <c r="H37" s="97">
        <f t="shared" si="3"/>
        <v>0</v>
      </c>
    </row>
    <row r="38" spans="1:8" s="26" customFormat="1" ht="12" customHeight="1" hidden="1">
      <c r="A38" s="68"/>
      <c r="B38" s="118"/>
      <c r="C38" s="118"/>
      <c r="D38" s="118"/>
      <c r="E38" s="118"/>
      <c r="F38" s="121"/>
      <c r="G38" s="120"/>
      <c r="H38" s="120"/>
    </row>
    <row r="39" spans="1:8" s="26" customFormat="1" ht="13.5" customHeight="1">
      <c r="A39" s="68" t="s">
        <v>92</v>
      </c>
      <c r="B39" s="118" t="s">
        <v>2</v>
      </c>
      <c r="C39" s="118" t="s">
        <v>3</v>
      </c>
      <c r="D39" s="118" t="s">
        <v>153</v>
      </c>
      <c r="E39" s="118" t="s">
        <v>93</v>
      </c>
      <c r="F39" s="121">
        <f>F40+F41</f>
        <v>9500</v>
      </c>
      <c r="G39" s="121">
        <f>G40+G41</f>
        <v>13200</v>
      </c>
      <c r="H39" s="121">
        <f>H40+H41</f>
        <v>10000</v>
      </c>
    </row>
    <row r="40" spans="1:8" s="26" customFormat="1" ht="0.75" customHeight="1" hidden="1">
      <c r="A40" s="68" t="s">
        <v>94</v>
      </c>
      <c r="B40" s="118" t="s">
        <v>2</v>
      </c>
      <c r="C40" s="118" t="s">
        <v>3</v>
      </c>
      <c r="D40" s="118" t="s">
        <v>114</v>
      </c>
      <c r="E40" s="118" t="s">
        <v>117</v>
      </c>
      <c r="F40" s="121">
        <v>0</v>
      </c>
      <c r="G40" s="120"/>
      <c r="H40" s="120"/>
    </row>
    <row r="41" spans="1:8" s="26" customFormat="1" ht="12" customHeight="1">
      <c r="A41" s="68" t="s">
        <v>118</v>
      </c>
      <c r="B41" s="118" t="s">
        <v>2</v>
      </c>
      <c r="C41" s="118" t="s">
        <v>3</v>
      </c>
      <c r="D41" s="118" t="s">
        <v>153</v>
      </c>
      <c r="E41" s="118" t="s">
        <v>117</v>
      </c>
      <c r="F41" s="121">
        <f>В!G41</f>
        <v>9500</v>
      </c>
      <c r="G41" s="121">
        <f>В!H41</f>
        <v>13200</v>
      </c>
      <c r="H41" s="121">
        <f>В!I41</f>
        <v>10000</v>
      </c>
    </row>
    <row r="42" spans="1:8" s="26" customFormat="1" ht="18" customHeight="1" hidden="1">
      <c r="A42" s="84" t="s">
        <v>81</v>
      </c>
      <c r="B42" s="82" t="s">
        <v>2</v>
      </c>
      <c r="C42" s="82" t="s">
        <v>4</v>
      </c>
      <c r="D42" s="82"/>
      <c r="E42" s="82"/>
      <c r="F42" s="94">
        <f aca="true" t="shared" si="4" ref="F42:H43">F43</f>
        <v>0</v>
      </c>
      <c r="G42" s="94">
        <f t="shared" si="4"/>
        <v>29059</v>
      </c>
      <c r="H42" s="94">
        <f t="shared" si="4"/>
        <v>57984</v>
      </c>
    </row>
    <row r="43" spans="1:8" s="26" customFormat="1" ht="15.75" customHeight="1">
      <c r="A43" s="84" t="s">
        <v>63</v>
      </c>
      <c r="B43" s="82" t="s">
        <v>2</v>
      </c>
      <c r="C43" s="82" t="s">
        <v>76</v>
      </c>
      <c r="D43" s="82"/>
      <c r="E43" s="82"/>
      <c r="F43" s="94">
        <f t="shared" si="4"/>
        <v>0</v>
      </c>
      <c r="G43" s="94">
        <f t="shared" si="4"/>
        <v>29059</v>
      </c>
      <c r="H43" s="94">
        <f t="shared" si="4"/>
        <v>57984</v>
      </c>
    </row>
    <row r="44" spans="1:8" s="26" customFormat="1" ht="14.25" customHeight="1">
      <c r="A44" s="84" t="s">
        <v>66</v>
      </c>
      <c r="B44" s="82" t="s">
        <v>2</v>
      </c>
      <c r="C44" s="82" t="s">
        <v>76</v>
      </c>
      <c r="D44" s="82" t="s">
        <v>135</v>
      </c>
      <c r="E44" s="82"/>
      <c r="F44" s="94">
        <f>F46</f>
        <v>0</v>
      </c>
      <c r="G44" s="94">
        <f>G46</f>
        <v>29059</v>
      </c>
      <c r="H44" s="94">
        <f>H46</f>
        <v>57984</v>
      </c>
    </row>
    <row r="45" spans="1:8" s="26" customFormat="1" ht="14.25" customHeight="1">
      <c r="A45" s="68" t="s">
        <v>92</v>
      </c>
      <c r="B45" s="82" t="s">
        <v>2</v>
      </c>
      <c r="C45" s="82" t="s">
        <v>76</v>
      </c>
      <c r="D45" s="82" t="s">
        <v>135</v>
      </c>
      <c r="E45" s="82" t="s">
        <v>93</v>
      </c>
      <c r="F45" s="94">
        <v>0</v>
      </c>
      <c r="G45" s="94">
        <f>G46</f>
        <v>29059</v>
      </c>
      <c r="H45" s="94">
        <f>H46</f>
        <v>57984</v>
      </c>
    </row>
    <row r="46" spans="1:8" s="26" customFormat="1" ht="12" customHeight="1">
      <c r="A46" s="68" t="s">
        <v>145</v>
      </c>
      <c r="B46" s="118" t="s">
        <v>2</v>
      </c>
      <c r="C46" s="118" t="s">
        <v>76</v>
      </c>
      <c r="D46" s="118" t="s">
        <v>135</v>
      </c>
      <c r="E46" s="118" t="s">
        <v>137</v>
      </c>
      <c r="F46" s="120">
        <v>0</v>
      </c>
      <c r="G46" s="120">
        <f>В!H46</f>
        <v>29059</v>
      </c>
      <c r="H46" s="120">
        <f>В!I46</f>
        <v>57984</v>
      </c>
    </row>
    <row r="47" spans="1:8" s="5" customFormat="1" ht="18" customHeight="1">
      <c r="A47" s="84" t="s">
        <v>12</v>
      </c>
      <c r="B47" s="82" t="s">
        <v>13</v>
      </c>
      <c r="C47" s="82" t="s">
        <v>4</v>
      </c>
      <c r="D47" s="82"/>
      <c r="E47" s="82"/>
      <c r="F47" s="87">
        <f aca="true" t="shared" si="5" ref="F47:H48">F48</f>
        <v>114949</v>
      </c>
      <c r="G47" s="87">
        <f t="shared" si="5"/>
        <v>120128</v>
      </c>
      <c r="H47" s="87">
        <f t="shared" si="5"/>
        <v>124363</v>
      </c>
    </row>
    <row r="48" spans="1:8" s="26" customFormat="1" ht="16.5" customHeight="1">
      <c r="A48" s="84" t="s">
        <v>15</v>
      </c>
      <c r="B48" s="82" t="s">
        <v>13</v>
      </c>
      <c r="C48" s="82" t="s">
        <v>14</v>
      </c>
      <c r="D48" s="82"/>
      <c r="E48" s="82"/>
      <c r="F48" s="87">
        <f t="shared" si="5"/>
        <v>114949</v>
      </c>
      <c r="G48" s="87">
        <f t="shared" si="5"/>
        <v>120128</v>
      </c>
      <c r="H48" s="87">
        <f t="shared" si="5"/>
        <v>124363</v>
      </c>
    </row>
    <row r="49" spans="1:8" s="6" customFormat="1" ht="18" hidden="1">
      <c r="A49" s="84" t="s">
        <v>16</v>
      </c>
      <c r="B49" s="82" t="s">
        <v>13</v>
      </c>
      <c r="C49" s="82" t="s">
        <v>14</v>
      </c>
      <c r="D49" s="82"/>
      <c r="E49" s="82" t="s">
        <v>6</v>
      </c>
      <c r="F49" s="87">
        <f>F50</f>
        <v>114949</v>
      </c>
      <c r="G49" s="94">
        <f aca="true" t="shared" si="6" ref="G49:H52">G50</f>
        <v>120128</v>
      </c>
      <c r="H49" s="94">
        <f t="shared" si="6"/>
        <v>124363</v>
      </c>
    </row>
    <row r="50" spans="1:8" s="7" customFormat="1" ht="0.75" customHeight="1" hidden="1">
      <c r="A50" s="84" t="s">
        <v>17</v>
      </c>
      <c r="B50" s="82" t="s">
        <v>13</v>
      </c>
      <c r="C50" s="82" t="s">
        <v>14</v>
      </c>
      <c r="D50" s="82" t="s">
        <v>109</v>
      </c>
      <c r="E50" s="82" t="s">
        <v>6</v>
      </c>
      <c r="F50" s="87">
        <f>F51</f>
        <v>114949</v>
      </c>
      <c r="G50" s="94">
        <f t="shared" si="6"/>
        <v>120128</v>
      </c>
      <c r="H50" s="94">
        <f t="shared" si="6"/>
        <v>124363</v>
      </c>
    </row>
    <row r="51" spans="1:8" s="5" customFormat="1" ht="27" customHeight="1">
      <c r="A51" s="70" t="s">
        <v>159</v>
      </c>
      <c r="B51" s="72" t="s">
        <v>13</v>
      </c>
      <c r="C51" s="72" t="s">
        <v>14</v>
      </c>
      <c r="D51" s="72" t="s">
        <v>154</v>
      </c>
      <c r="E51" s="72" t="s">
        <v>6</v>
      </c>
      <c r="F51" s="88">
        <f>F52+F54</f>
        <v>114949</v>
      </c>
      <c r="G51" s="88">
        <f>G52+G54</f>
        <v>120128</v>
      </c>
      <c r="H51" s="88">
        <f>H52+H54</f>
        <v>124363</v>
      </c>
    </row>
    <row r="52" spans="1:8" s="4" customFormat="1" ht="51">
      <c r="A52" s="68" t="s">
        <v>122</v>
      </c>
      <c r="B52" s="118" t="s">
        <v>13</v>
      </c>
      <c r="C52" s="118" t="s">
        <v>14</v>
      </c>
      <c r="D52" s="118" t="s">
        <v>154</v>
      </c>
      <c r="E52" s="118" t="s">
        <v>87</v>
      </c>
      <c r="F52" s="121">
        <f>F53</f>
        <v>114949</v>
      </c>
      <c r="G52" s="121">
        <f t="shared" si="6"/>
        <v>120128</v>
      </c>
      <c r="H52" s="121">
        <f t="shared" si="6"/>
        <v>124363</v>
      </c>
    </row>
    <row r="53" spans="1:8" s="4" customFormat="1" ht="25.5">
      <c r="A53" s="68" t="s">
        <v>120</v>
      </c>
      <c r="B53" s="118" t="s">
        <v>13</v>
      </c>
      <c r="C53" s="118" t="s">
        <v>14</v>
      </c>
      <c r="D53" s="118" t="s">
        <v>154</v>
      </c>
      <c r="E53" s="118" t="s">
        <v>116</v>
      </c>
      <c r="F53" s="121">
        <f>В!G53</f>
        <v>114949</v>
      </c>
      <c r="G53" s="121">
        <f>В!H53</f>
        <v>120128</v>
      </c>
      <c r="H53" s="121">
        <f>В!I53</f>
        <v>124363</v>
      </c>
    </row>
    <row r="54" spans="1:8" s="4" customFormat="1" ht="12.75" hidden="1">
      <c r="A54" s="68" t="s">
        <v>88</v>
      </c>
      <c r="B54" s="118" t="s">
        <v>13</v>
      </c>
      <c r="C54" s="118" t="s">
        <v>14</v>
      </c>
      <c r="D54" s="118" t="s">
        <v>109</v>
      </c>
      <c r="E54" s="118" t="s">
        <v>89</v>
      </c>
      <c r="F54" s="121">
        <f>F55</f>
        <v>0</v>
      </c>
      <c r="G54" s="121">
        <f>G55</f>
        <v>0</v>
      </c>
      <c r="H54" s="121">
        <f>H55</f>
        <v>0</v>
      </c>
    </row>
    <row r="55" spans="1:8" s="4" customFormat="1" ht="12.75" hidden="1">
      <c r="A55" s="68" t="s">
        <v>91</v>
      </c>
      <c r="B55" s="118" t="s">
        <v>13</v>
      </c>
      <c r="C55" s="118" t="s">
        <v>14</v>
      </c>
      <c r="D55" s="118" t="s">
        <v>109</v>
      </c>
      <c r="E55" s="118" t="s">
        <v>90</v>
      </c>
      <c r="F55" s="121">
        <v>0</v>
      </c>
      <c r="G55" s="121">
        <v>0</v>
      </c>
      <c r="H55" s="121">
        <v>0</v>
      </c>
    </row>
    <row r="56" spans="1:8" s="23" customFormat="1" ht="23.25" customHeight="1">
      <c r="A56" s="84" t="s">
        <v>20</v>
      </c>
      <c r="B56" s="82" t="s">
        <v>14</v>
      </c>
      <c r="C56" s="82" t="s">
        <v>4</v>
      </c>
      <c r="D56" s="82"/>
      <c r="E56" s="82"/>
      <c r="F56" s="87">
        <f aca="true" t="shared" si="7" ref="F56:H60">F57</f>
        <v>5000</v>
      </c>
      <c r="G56" s="87">
        <f t="shared" si="7"/>
        <v>5000</v>
      </c>
      <c r="H56" s="87">
        <f t="shared" si="7"/>
        <v>5000</v>
      </c>
    </row>
    <row r="57" spans="1:8" s="26" customFormat="1" ht="18.75" customHeight="1">
      <c r="A57" s="84" t="s">
        <v>18</v>
      </c>
      <c r="B57" s="82" t="s">
        <v>14</v>
      </c>
      <c r="C57" s="82" t="s">
        <v>19</v>
      </c>
      <c r="D57" s="82"/>
      <c r="E57" s="82"/>
      <c r="F57" s="87">
        <f t="shared" si="7"/>
        <v>5000</v>
      </c>
      <c r="G57" s="87">
        <f t="shared" si="7"/>
        <v>5000</v>
      </c>
      <c r="H57" s="87">
        <f t="shared" si="7"/>
        <v>5000</v>
      </c>
    </row>
    <row r="58" spans="1:8" s="6" customFormat="1" ht="21" customHeight="1">
      <c r="A58" s="84" t="s">
        <v>128</v>
      </c>
      <c r="B58" s="82" t="s">
        <v>14</v>
      </c>
      <c r="C58" s="82" t="s">
        <v>19</v>
      </c>
      <c r="D58" s="82" t="s">
        <v>155</v>
      </c>
      <c r="E58" s="82"/>
      <c r="F58" s="87">
        <f t="shared" si="7"/>
        <v>5000</v>
      </c>
      <c r="G58" s="87">
        <f t="shared" si="7"/>
        <v>5000</v>
      </c>
      <c r="H58" s="87">
        <f t="shared" si="7"/>
        <v>5000</v>
      </c>
    </row>
    <row r="59" spans="1:8" s="7" customFormat="1" ht="1.5" customHeight="1" hidden="1">
      <c r="A59" s="104" t="s">
        <v>108</v>
      </c>
      <c r="B59" s="82" t="s">
        <v>14</v>
      </c>
      <c r="C59" s="82" t="s">
        <v>19</v>
      </c>
      <c r="D59" s="82" t="s">
        <v>110</v>
      </c>
      <c r="E59" s="82" t="s">
        <v>6</v>
      </c>
      <c r="F59" s="87">
        <f t="shared" si="7"/>
        <v>5000</v>
      </c>
      <c r="G59" s="94">
        <f t="shared" si="7"/>
        <v>5000</v>
      </c>
      <c r="H59" s="94">
        <f t="shared" si="7"/>
        <v>5000</v>
      </c>
    </row>
    <row r="60" spans="1:8" s="5" customFormat="1" ht="23.25" customHeight="1">
      <c r="A60" s="68" t="s">
        <v>127</v>
      </c>
      <c r="B60" s="118" t="s">
        <v>14</v>
      </c>
      <c r="C60" s="118" t="s">
        <v>19</v>
      </c>
      <c r="D60" s="118" t="s">
        <v>155</v>
      </c>
      <c r="E60" s="118" t="s">
        <v>89</v>
      </c>
      <c r="F60" s="120">
        <f>F61</f>
        <v>5000</v>
      </c>
      <c r="G60" s="120">
        <f t="shared" si="7"/>
        <v>5000</v>
      </c>
      <c r="H60" s="120">
        <f t="shared" si="7"/>
        <v>5000</v>
      </c>
    </row>
    <row r="61" spans="1:8" s="5" customFormat="1" ht="23.25" customHeight="1">
      <c r="A61" s="68" t="s">
        <v>123</v>
      </c>
      <c r="B61" s="118" t="s">
        <v>14</v>
      </c>
      <c r="C61" s="118" t="s">
        <v>19</v>
      </c>
      <c r="D61" s="118" t="s">
        <v>155</v>
      </c>
      <c r="E61" s="118" t="s">
        <v>90</v>
      </c>
      <c r="F61" s="120">
        <f>В!G61</f>
        <v>5000</v>
      </c>
      <c r="G61" s="120">
        <f>В!H61</f>
        <v>5000</v>
      </c>
      <c r="H61" s="120">
        <f>В!I61</f>
        <v>5000</v>
      </c>
    </row>
    <row r="62" spans="1:8" s="4" customFormat="1" ht="12.75" hidden="1">
      <c r="A62" s="84" t="s">
        <v>67</v>
      </c>
      <c r="B62" s="82" t="s">
        <v>3</v>
      </c>
      <c r="C62" s="82" t="s">
        <v>4</v>
      </c>
      <c r="D62" s="82" t="s">
        <v>5</v>
      </c>
      <c r="E62" s="82" t="s">
        <v>6</v>
      </c>
      <c r="F62" s="94">
        <f>F63+F72</f>
        <v>0</v>
      </c>
      <c r="G62" s="94">
        <f>G72</f>
        <v>157414</v>
      </c>
      <c r="H62" s="94">
        <f>H72</f>
        <v>57414</v>
      </c>
    </row>
    <row r="63" spans="1:8" s="4" customFormat="1" ht="12.75" hidden="1">
      <c r="A63" s="84" t="s">
        <v>95</v>
      </c>
      <c r="B63" s="82" t="s">
        <v>3</v>
      </c>
      <c r="C63" s="82" t="s">
        <v>82</v>
      </c>
      <c r="D63" s="82" t="s">
        <v>5</v>
      </c>
      <c r="E63" s="82" t="s">
        <v>6</v>
      </c>
      <c r="F63" s="94">
        <f>F64</f>
        <v>0</v>
      </c>
      <c r="G63" s="94"/>
      <c r="H63" s="94"/>
    </row>
    <row r="64" spans="1:8" s="4" customFormat="1" ht="12.75" hidden="1">
      <c r="A64" s="84" t="s">
        <v>101</v>
      </c>
      <c r="B64" s="82" t="s">
        <v>3</v>
      </c>
      <c r="C64" s="82" t="s">
        <v>82</v>
      </c>
      <c r="D64" s="82" t="s">
        <v>100</v>
      </c>
      <c r="E64" s="82" t="s">
        <v>6</v>
      </c>
      <c r="F64" s="94">
        <f>F65</f>
        <v>0</v>
      </c>
      <c r="G64" s="94"/>
      <c r="H64" s="94"/>
    </row>
    <row r="65" spans="1:8" s="4" customFormat="1" ht="12.75" hidden="1">
      <c r="A65" s="84" t="s">
        <v>103</v>
      </c>
      <c r="B65" s="82" t="s">
        <v>3</v>
      </c>
      <c r="C65" s="82" t="s">
        <v>82</v>
      </c>
      <c r="D65" s="82" t="s">
        <v>102</v>
      </c>
      <c r="E65" s="82" t="s">
        <v>6</v>
      </c>
      <c r="F65" s="94">
        <f>F66+F69</f>
        <v>0</v>
      </c>
      <c r="G65" s="94"/>
      <c r="H65" s="94"/>
    </row>
    <row r="66" spans="1:8" s="4" customFormat="1" ht="38.25" hidden="1">
      <c r="A66" s="84" t="s">
        <v>104</v>
      </c>
      <c r="B66" s="82" t="s">
        <v>3</v>
      </c>
      <c r="C66" s="82" t="s">
        <v>82</v>
      </c>
      <c r="D66" s="82" t="s">
        <v>105</v>
      </c>
      <c r="E66" s="82" t="s">
        <v>6</v>
      </c>
      <c r="F66" s="94">
        <f>F67</f>
        <v>0</v>
      </c>
      <c r="G66" s="94"/>
      <c r="H66" s="94"/>
    </row>
    <row r="67" spans="1:8" s="4" customFormat="1" ht="12.75" hidden="1">
      <c r="A67" s="68" t="s">
        <v>88</v>
      </c>
      <c r="B67" s="82" t="s">
        <v>3</v>
      </c>
      <c r="C67" s="82" t="s">
        <v>82</v>
      </c>
      <c r="D67" s="82" t="s">
        <v>105</v>
      </c>
      <c r="E67" s="82" t="s">
        <v>89</v>
      </c>
      <c r="F67" s="94">
        <f>F68</f>
        <v>0</v>
      </c>
      <c r="G67" s="94"/>
      <c r="H67" s="94"/>
    </row>
    <row r="68" spans="1:8" s="4" customFormat="1" ht="12.75" hidden="1">
      <c r="A68" s="68" t="s">
        <v>91</v>
      </c>
      <c r="B68" s="72" t="s">
        <v>3</v>
      </c>
      <c r="C68" s="72" t="s">
        <v>82</v>
      </c>
      <c r="D68" s="72" t="s">
        <v>105</v>
      </c>
      <c r="E68" s="72" t="s">
        <v>90</v>
      </c>
      <c r="F68" s="97"/>
      <c r="G68" s="94"/>
      <c r="H68" s="94"/>
    </row>
    <row r="69" spans="1:8" s="4" customFormat="1" ht="38.25" hidden="1">
      <c r="A69" s="84" t="s">
        <v>107</v>
      </c>
      <c r="B69" s="82" t="s">
        <v>3</v>
      </c>
      <c r="C69" s="82" t="s">
        <v>82</v>
      </c>
      <c r="D69" s="82" t="s">
        <v>106</v>
      </c>
      <c r="E69" s="82" t="s">
        <v>6</v>
      </c>
      <c r="F69" s="94">
        <f>F70</f>
        <v>0</v>
      </c>
      <c r="G69" s="94"/>
      <c r="H69" s="94"/>
    </row>
    <row r="70" spans="1:8" s="4" customFormat="1" ht="12.75" hidden="1">
      <c r="A70" s="68" t="s">
        <v>88</v>
      </c>
      <c r="B70" s="82" t="s">
        <v>3</v>
      </c>
      <c r="C70" s="82" t="s">
        <v>82</v>
      </c>
      <c r="D70" s="82" t="s">
        <v>106</v>
      </c>
      <c r="E70" s="82" t="s">
        <v>89</v>
      </c>
      <c r="F70" s="94">
        <f>F71</f>
        <v>0</v>
      </c>
      <c r="G70" s="94"/>
      <c r="H70" s="94"/>
    </row>
    <row r="71" spans="1:8" s="4" customFormat="1" ht="12.75" hidden="1">
      <c r="A71" s="68" t="s">
        <v>91</v>
      </c>
      <c r="B71" s="82" t="s">
        <v>3</v>
      </c>
      <c r="C71" s="82" t="s">
        <v>82</v>
      </c>
      <c r="D71" s="82" t="s">
        <v>106</v>
      </c>
      <c r="E71" s="82" t="s">
        <v>90</v>
      </c>
      <c r="F71" s="122"/>
      <c r="G71" s="94"/>
      <c r="H71" s="94"/>
    </row>
    <row r="72" spans="1:8" s="26" customFormat="1" ht="12.75" hidden="1">
      <c r="A72" s="84" t="s">
        <v>69</v>
      </c>
      <c r="B72" s="82" t="s">
        <v>3</v>
      </c>
      <c r="C72" s="82" t="s">
        <v>68</v>
      </c>
      <c r="D72" s="82" t="s">
        <v>5</v>
      </c>
      <c r="E72" s="82" t="s">
        <v>6</v>
      </c>
      <c r="F72" s="112">
        <f>F73</f>
        <v>0</v>
      </c>
      <c r="G72" s="120">
        <v>157414</v>
      </c>
      <c r="H72" s="120">
        <v>57414</v>
      </c>
    </row>
    <row r="73" spans="1:8" s="6" customFormat="1" ht="26.25" hidden="1">
      <c r="A73" s="84" t="s">
        <v>72</v>
      </c>
      <c r="B73" s="82" t="s">
        <v>3</v>
      </c>
      <c r="C73" s="82" t="s">
        <v>68</v>
      </c>
      <c r="D73" s="82" t="s">
        <v>70</v>
      </c>
      <c r="E73" s="82" t="s">
        <v>6</v>
      </c>
      <c r="F73" s="112">
        <f>F75</f>
        <v>0</v>
      </c>
      <c r="G73" s="94">
        <f>G74</f>
        <v>60000</v>
      </c>
      <c r="H73" s="94">
        <f>H74</f>
        <v>27000</v>
      </c>
    </row>
    <row r="74" spans="1:8" s="7" customFormat="1" ht="35.25" customHeight="1" hidden="1">
      <c r="A74" s="84" t="s">
        <v>73</v>
      </c>
      <c r="B74" s="82" t="s">
        <v>3</v>
      </c>
      <c r="C74" s="82" t="s">
        <v>68</v>
      </c>
      <c r="D74" s="82" t="s">
        <v>71</v>
      </c>
      <c r="E74" s="82" t="s">
        <v>6</v>
      </c>
      <c r="F74" s="112">
        <f>F75</f>
        <v>0</v>
      </c>
      <c r="G74" s="94">
        <f>G75</f>
        <v>60000</v>
      </c>
      <c r="H74" s="94">
        <f>H75</f>
        <v>27000</v>
      </c>
    </row>
    <row r="75" spans="1:8" s="5" customFormat="1" ht="15" hidden="1">
      <c r="A75" s="68" t="s">
        <v>88</v>
      </c>
      <c r="B75" s="118" t="s">
        <v>3</v>
      </c>
      <c r="C75" s="118" t="s">
        <v>68</v>
      </c>
      <c r="D75" s="118" t="s">
        <v>70</v>
      </c>
      <c r="E75" s="118" t="s">
        <v>89</v>
      </c>
      <c r="F75" s="120">
        <f>F76</f>
        <v>0</v>
      </c>
      <c r="G75" s="94">
        <f>G77</f>
        <v>60000</v>
      </c>
      <c r="H75" s="94">
        <f>H77</f>
        <v>27000</v>
      </c>
    </row>
    <row r="76" spans="1:8" s="5" customFormat="1" ht="15" hidden="1">
      <c r="A76" s="68" t="s">
        <v>91</v>
      </c>
      <c r="B76" s="118" t="s">
        <v>3</v>
      </c>
      <c r="C76" s="118" t="s">
        <v>68</v>
      </c>
      <c r="D76" s="118" t="s">
        <v>70</v>
      </c>
      <c r="E76" s="118" t="s">
        <v>90</v>
      </c>
      <c r="F76" s="120">
        <v>0</v>
      </c>
      <c r="G76" s="94"/>
      <c r="H76" s="94"/>
    </row>
    <row r="77" spans="1:9" s="4" customFormat="1" ht="12.75">
      <c r="A77" s="84" t="s">
        <v>21</v>
      </c>
      <c r="B77" s="82" t="s">
        <v>22</v>
      </c>
      <c r="C77" s="82" t="s">
        <v>4</v>
      </c>
      <c r="D77" s="82"/>
      <c r="E77" s="82"/>
      <c r="F77" s="94">
        <f>F78+F85+F99</f>
        <v>62000</v>
      </c>
      <c r="G77" s="94">
        <f>G78+G85+G99</f>
        <v>60000</v>
      </c>
      <c r="H77" s="94">
        <f>H78+H85+H99</f>
        <v>27000</v>
      </c>
      <c r="I77" s="46"/>
    </row>
    <row r="78" spans="1:8" s="26" customFormat="1" ht="12.75" hidden="1">
      <c r="A78" s="84" t="s">
        <v>23</v>
      </c>
      <c r="B78" s="82" t="s">
        <v>22</v>
      </c>
      <c r="C78" s="82" t="s">
        <v>2</v>
      </c>
      <c r="D78" s="82" t="s">
        <v>5</v>
      </c>
      <c r="E78" s="82" t="s">
        <v>6</v>
      </c>
      <c r="F78" s="94">
        <f aca="true" t="shared" si="8" ref="F78:H81">F79</f>
        <v>0</v>
      </c>
      <c r="G78" s="120"/>
      <c r="H78" s="120"/>
    </row>
    <row r="79" spans="1:8" s="6" customFormat="1" ht="18" hidden="1">
      <c r="A79" s="84" t="s">
        <v>25</v>
      </c>
      <c r="B79" s="82" t="s">
        <v>22</v>
      </c>
      <c r="C79" s="82" t="s">
        <v>2</v>
      </c>
      <c r="D79" s="82" t="s">
        <v>24</v>
      </c>
      <c r="E79" s="82" t="s">
        <v>6</v>
      </c>
      <c r="F79" s="94">
        <f t="shared" si="8"/>
        <v>0</v>
      </c>
      <c r="G79" s="94">
        <f>G80+G87</f>
        <v>80000</v>
      </c>
      <c r="H79" s="94">
        <f>H80+H87</f>
        <v>20000</v>
      </c>
    </row>
    <row r="80" spans="1:8" s="7" customFormat="1" ht="22.5" customHeight="1" hidden="1">
      <c r="A80" s="84" t="s">
        <v>27</v>
      </c>
      <c r="B80" s="82" t="s">
        <v>22</v>
      </c>
      <c r="C80" s="82" t="s">
        <v>2</v>
      </c>
      <c r="D80" s="82" t="s">
        <v>26</v>
      </c>
      <c r="E80" s="82" t="s">
        <v>6</v>
      </c>
      <c r="F80" s="94">
        <f>F81+F83</f>
        <v>0</v>
      </c>
      <c r="G80" s="94">
        <f t="shared" si="8"/>
        <v>40000</v>
      </c>
      <c r="H80" s="94">
        <f t="shared" si="8"/>
        <v>10000</v>
      </c>
    </row>
    <row r="81" spans="1:8" s="5" customFormat="1" ht="15" customHeight="1" hidden="1">
      <c r="A81" s="84" t="s">
        <v>46</v>
      </c>
      <c r="B81" s="82" t="s">
        <v>22</v>
      </c>
      <c r="C81" s="82" t="s">
        <v>2</v>
      </c>
      <c r="D81" s="82" t="s">
        <v>48</v>
      </c>
      <c r="E81" s="82" t="s">
        <v>6</v>
      </c>
      <c r="F81" s="94">
        <f>F82</f>
        <v>0</v>
      </c>
      <c r="G81" s="94">
        <f t="shared" si="8"/>
        <v>40000</v>
      </c>
      <c r="H81" s="94">
        <f t="shared" si="8"/>
        <v>10000</v>
      </c>
    </row>
    <row r="82" spans="1:8" s="4" customFormat="1" ht="38.25" customHeight="1" hidden="1">
      <c r="A82" s="68" t="s">
        <v>11</v>
      </c>
      <c r="B82" s="118" t="s">
        <v>22</v>
      </c>
      <c r="C82" s="118" t="s">
        <v>2</v>
      </c>
      <c r="D82" s="118" t="s">
        <v>48</v>
      </c>
      <c r="E82" s="118" t="s">
        <v>10</v>
      </c>
      <c r="F82" s="120"/>
      <c r="G82" s="94">
        <f>G83+G85</f>
        <v>40000</v>
      </c>
      <c r="H82" s="94">
        <f>H83+H85</f>
        <v>10000</v>
      </c>
    </row>
    <row r="83" spans="1:8" s="4" customFormat="1" ht="36" customHeight="1" hidden="1">
      <c r="A83" s="84" t="s">
        <v>47</v>
      </c>
      <c r="B83" s="82" t="s">
        <v>22</v>
      </c>
      <c r="C83" s="82" t="s">
        <v>2</v>
      </c>
      <c r="D83" s="82" t="s">
        <v>49</v>
      </c>
      <c r="E83" s="82" t="s">
        <v>6</v>
      </c>
      <c r="F83" s="94">
        <f>F84</f>
        <v>0</v>
      </c>
      <c r="G83" s="94">
        <f>G84</f>
        <v>0</v>
      </c>
      <c r="H83" s="94">
        <f>H84</f>
        <v>0</v>
      </c>
    </row>
    <row r="84" spans="1:8" s="26" customFormat="1" ht="12" customHeight="1" hidden="1">
      <c r="A84" s="68" t="s">
        <v>11</v>
      </c>
      <c r="B84" s="118" t="s">
        <v>22</v>
      </c>
      <c r="C84" s="118" t="s">
        <v>2</v>
      </c>
      <c r="D84" s="118" t="s">
        <v>49</v>
      </c>
      <c r="E84" s="118" t="s">
        <v>10</v>
      </c>
      <c r="F84" s="120"/>
      <c r="G84" s="120"/>
      <c r="H84" s="120"/>
    </row>
    <row r="85" spans="1:8" s="4" customFormat="1" ht="19.5" customHeight="1">
      <c r="A85" s="84" t="s">
        <v>28</v>
      </c>
      <c r="B85" s="82" t="s">
        <v>22</v>
      </c>
      <c r="C85" s="82" t="s">
        <v>14</v>
      </c>
      <c r="D85" s="82"/>
      <c r="E85" s="82"/>
      <c r="F85" s="112">
        <f>F87</f>
        <v>46000</v>
      </c>
      <c r="G85" s="112">
        <f>G87</f>
        <v>40000</v>
      </c>
      <c r="H85" s="112">
        <f>H87</f>
        <v>10000</v>
      </c>
    </row>
    <row r="86" spans="1:8" s="26" customFormat="1" ht="0.75" customHeight="1" hidden="1">
      <c r="A86" s="84" t="s">
        <v>28</v>
      </c>
      <c r="B86" s="82" t="s">
        <v>22</v>
      </c>
      <c r="C86" s="82" t="s">
        <v>14</v>
      </c>
      <c r="D86" s="82"/>
      <c r="E86" s="82" t="s">
        <v>6</v>
      </c>
      <c r="F86" s="94">
        <f>F87+F90+F93+F96+F99</f>
        <v>62000</v>
      </c>
      <c r="G86" s="120"/>
      <c r="H86" s="120"/>
    </row>
    <row r="87" spans="1:8" s="7" customFormat="1" ht="18.75" customHeight="1">
      <c r="A87" s="84" t="s">
        <v>129</v>
      </c>
      <c r="B87" s="82" t="s">
        <v>22</v>
      </c>
      <c r="C87" s="82" t="s">
        <v>14</v>
      </c>
      <c r="D87" s="82" t="s">
        <v>156</v>
      </c>
      <c r="E87" s="82"/>
      <c r="F87" s="94">
        <f aca="true" t="shared" si="9" ref="F87:H88">F88</f>
        <v>46000</v>
      </c>
      <c r="G87" s="94">
        <f t="shared" si="9"/>
        <v>40000</v>
      </c>
      <c r="H87" s="94">
        <f t="shared" si="9"/>
        <v>10000</v>
      </c>
    </row>
    <row r="88" spans="1:8" s="5" customFormat="1" ht="26.25">
      <c r="A88" s="68" t="s">
        <v>127</v>
      </c>
      <c r="B88" s="118" t="s">
        <v>22</v>
      </c>
      <c r="C88" s="118" t="s">
        <v>14</v>
      </c>
      <c r="D88" s="118" t="s">
        <v>156</v>
      </c>
      <c r="E88" s="118" t="s">
        <v>89</v>
      </c>
      <c r="F88" s="120">
        <f t="shared" si="9"/>
        <v>46000</v>
      </c>
      <c r="G88" s="120">
        <f t="shared" si="9"/>
        <v>40000</v>
      </c>
      <c r="H88" s="120">
        <f t="shared" si="9"/>
        <v>10000</v>
      </c>
    </row>
    <row r="89" spans="1:8" s="5" customFormat="1" ht="26.25">
      <c r="A89" s="68" t="s">
        <v>124</v>
      </c>
      <c r="B89" s="118" t="s">
        <v>22</v>
      </c>
      <c r="C89" s="118" t="s">
        <v>14</v>
      </c>
      <c r="D89" s="118" t="s">
        <v>156</v>
      </c>
      <c r="E89" s="118" t="s">
        <v>90</v>
      </c>
      <c r="F89" s="120">
        <f>В!G89</f>
        <v>46000</v>
      </c>
      <c r="G89" s="120">
        <f>В!H89</f>
        <v>40000</v>
      </c>
      <c r="H89" s="120">
        <f>В!I89</f>
        <v>10000</v>
      </c>
    </row>
    <row r="90" spans="1:8" s="4" customFormat="1" ht="38.25" hidden="1">
      <c r="A90" s="84" t="s">
        <v>32</v>
      </c>
      <c r="B90" s="82" t="s">
        <v>22</v>
      </c>
      <c r="C90" s="82" t="s">
        <v>14</v>
      </c>
      <c r="D90" s="82" t="s">
        <v>29</v>
      </c>
      <c r="E90" s="82" t="s">
        <v>6</v>
      </c>
      <c r="F90" s="112">
        <f>F91</f>
        <v>0</v>
      </c>
      <c r="G90" s="94">
        <f>G91</f>
        <v>289140</v>
      </c>
      <c r="H90" s="94">
        <f>H91</f>
        <v>289140</v>
      </c>
    </row>
    <row r="91" spans="1:8" s="26" customFormat="1" ht="12.75" hidden="1">
      <c r="A91" s="68" t="s">
        <v>88</v>
      </c>
      <c r="B91" s="118" t="s">
        <v>22</v>
      </c>
      <c r="C91" s="118" t="s">
        <v>14</v>
      </c>
      <c r="D91" s="118" t="s">
        <v>29</v>
      </c>
      <c r="E91" s="118" t="s">
        <v>89</v>
      </c>
      <c r="F91" s="120">
        <f>F92</f>
        <v>0</v>
      </c>
      <c r="G91" s="120">
        <v>289140</v>
      </c>
      <c r="H91" s="120">
        <v>289140</v>
      </c>
    </row>
    <row r="92" spans="1:8" s="26" customFormat="1" ht="12.75" hidden="1">
      <c r="A92" s="68" t="s">
        <v>91</v>
      </c>
      <c r="B92" s="118" t="s">
        <v>22</v>
      </c>
      <c r="C92" s="118" t="s">
        <v>14</v>
      </c>
      <c r="D92" s="118" t="s">
        <v>29</v>
      </c>
      <c r="E92" s="118" t="s">
        <v>90</v>
      </c>
      <c r="F92" s="120">
        <v>0</v>
      </c>
      <c r="G92" s="120"/>
      <c r="H92" s="120"/>
    </row>
    <row r="93" spans="1:8" s="4" customFormat="1" ht="12.75" hidden="1">
      <c r="A93" s="84" t="s">
        <v>33</v>
      </c>
      <c r="B93" s="82" t="s">
        <v>22</v>
      </c>
      <c r="C93" s="82" t="s">
        <v>14</v>
      </c>
      <c r="D93" s="82" t="s">
        <v>30</v>
      </c>
      <c r="E93" s="82" t="s">
        <v>6</v>
      </c>
      <c r="F93" s="94">
        <f>F94</f>
        <v>0</v>
      </c>
      <c r="G93" s="94">
        <f>G94</f>
        <v>126449</v>
      </c>
      <c r="H93" s="94">
        <f>H94</f>
        <v>94434</v>
      </c>
    </row>
    <row r="94" spans="1:8" s="26" customFormat="1" ht="12.75" hidden="1">
      <c r="A94" s="68" t="s">
        <v>88</v>
      </c>
      <c r="B94" s="118" t="s">
        <v>22</v>
      </c>
      <c r="C94" s="118" t="s">
        <v>14</v>
      </c>
      <c r="D94" s="118" t="s">
        <v>30</v>
      </c>
      <c r="E94" s="118" t="s">
        <v>89</v>
      </c>
      <c r="F94" s="120">
        <f>F95</f>
        <v>0</v>
      </c>
      <c r="G94" s="120">
        <v>126449</v>
      </c>
      <c r="H94" s="120">
        <v>94434</v>
      </c>
    </row>
    <row r="95" spans="1:8" s="26" customFormat="1" ht="12.75" hidden="1">
      <c r="A95" s="68" t="s">
        <v>91</v>
      </c>
      <c r="B95" s="118" t="s">
        <v>22</v>
      </c>
      <c r="C95" s="118" t="s">
        <v>14</v>
      </c>
      <c r="D95" s="118" t="s">
        <v>30</v>
      </c>
      <c r="E95" s="118" t="s">
        <v>90</v>
      </c>
      <c r="F95" s="120">
        <v>0</v>
      </c>
      <c r="G95" s="120"/>
      <c r="H95" s="120"/>
    </row>
    <row r="96" spans="1:8" s="4" customFormat="1" ht="12.75" hidden="1">
      <c r="A96" s="84" t="s">
        <v>34</v>
      </c>
      <c r="B96" s="82" t="s">
        <v>22</v>
      </c>
      <c r="C96" s="82" t="s">
        <v>14</v>
      </c>
      <c r="D96" s="82" t="s">
        <v>31</v>
      </c>
      <c r="E96" s="82" t="s">
        <v>6</v>
      </c>
      <c r="F96" s="94">
        <f>F97</f>
        <v>0</v>
      </c>
      <c r="G96" s="94">
        <f>G97</f>
        <v>0</v>
      </c>
      <c r="H96" s="94">
        <f>H97</f>
        <v>0</v>
      </c>
    </row>
    <row r="97" spans="1:8" s="26" customFormat="1" ht="12.75" hidden="1">
      <c r="A97" s="68" t="s">
        <v>88</v>
      </c>
      <c r="B97" s="118" t="s">
        <v>22</v>
      </c>
      <c r="C97" s="118" t="s">
        <v>14</v>
      </c>
      <c r="D97" s="118" t="s">
        <v>31</v>
      </c>
      <c r="E97" s="118" t="s">
        <v>89</v>
      </c>
      <c r="F97" s="120">
        <f>F98</f>
        <v>0</v>
      </c>
      <c r="G97" s="120"/>
      <c r="H97" s="120"/>
    </row>
    <row r="98" spans="1:8" s="26" customFormat="1" ht="12.75" hidden="1">
      <c r="A98" s="68" t="s">
        <v>91</v>
      </c>
      <c r="B98" s="118" t="s">
        <v>22</v>
      </c>
      <c r="C98" s="118" t="s">
        <v>14</v>
      </c>
      <c r="D98" s="118" t="s">
        <v>31</v>
      </c>
      <c r="E98" s="118" t="s">
        <v>90</v>
      </c>
      <c r="F98" s="120">
        <v>0</v>
      </c>
      <c r="G98" s="120"/>
      <c r="H98" s="120"/>
    </row>
    <row r="99" spans="1:8" s="4" customFormat="1" ht="12.75">
      <c r="A99" s="84" t="s">
        <v>130</v>
      </c>
      <c r="B99" s="82" t="s">
        <v>22</v>
      </c>
      <c r="C99" s="82" t="s">
        <v>14</v>
      </c>
      <c r="D99" s="82" t="s">
        <v>157</v>
      </c>
      <c r="E99" s="82"/>
      <c r="F99" s="94">
        <f aca="true" t="shared" si="10" ref="F99:H100">F100</f>
        <v>16000</v>
      </c>
      <c r="G99" s="94">
        <f t="shared" si="10"/>
        <v>20000</v>
      </c>
      <c r="H99" s="94">
        <f t="shared" si="10"/>
        <v>17000</v>
      </c>
    </row>
    <row r="100" spans="1:8" s="26" customFormat="1" ht="25.5">
      <c r="A100" s="68" t="s">
        <v>127</v>
      </c>
      <c r="B100" s="118" t="s">
        <v>22</v>
      </c>
      <c r="C100" s="118" t="s">
        <v>14</v>
      </c>
      <c r="D100" s="118" t="s">
        <v>157</v>
      </c>
      <c r="E100" s="118" t="s">
        <v>89</v>
      </c>
      <c r="F100" s="120">
        <f t="shared" si="10"/>
        <v>16000</v>
      </c>
      <c r="G100" s="120">
        <f t="shared" si="10"/>
        <v>20000</v>
      </c>
      <c r="H100" s="120">
        <f t="shared" si="10"/>
        <v>17000</v>
      </c>
    </row>
    <row r="101" spans="1:8" s="26" customFormat="1" ht="25.5">
      <c r="A101" s="68" t="s">
        <v>123</v>
      </c>
      <c r="B101" s="118" t="s">
        <v>22</v>
      </c>
      <c r="C101" s="118" t="s">
        <v>14</v>
      </c>
      <c r="D101" s="118" t="s">
        <v>157</v>
      </c>
      <c r="E101" s="118" t="s">
        <v>90</v>
      </c>
      <c r="F101" s="120">
        <f>В!G101</f>
        <v>16000</v>
      </c>
      <c r="G101" s="120">
        <f>В!H101</f>
        <v>20000</v>
      </c>
      <c r="H101" s="120">
        <f>В!I101</f>
        <v>17000</v>
      </c>
    </row>
    <row r="102" spans="1:8" s="4" customFormat="1" ht="12.75">
      <c r="A102" s="134" t="s">
        <v>165</v>
      </c>
      <c r="B102" s="135"/>
      <c r="C102" s="135"/>
      <c r="D102" s="135"/>
      <c r="E102" s="136"/>
      <c r="F102" s="94">
        <f>F13+F47+F56+F77</f>
        <v>1271408</v>
      </c>
      <c r="G102" s="94">
        <f>G13+G47+G56+G77</f>
        <v>1282503</v>
      </c>
      <c r="H102" s="94">
        <f>H13+H47+H56+H77</f>
        <v>1284035</v>
      </c>
    </row>
    <row r="103" spans="1:8" s="26" customFormat="1" ht="15.75" hidden="1">
      <c r="A103" s="11" t="s">
        <v>36</v>
      </c>
      <c r="B103" s="12" t="s">
        <v>35</v>
      </c>
      <c r="C103" s="12" t="s">
        <v>35</v>
      </c>
      <c r="D103" s="12" t="s">
        <v>5</v>
      </c>
      <c r="E103" s="12" t="s">
        <v>6</v>
      </c>
      <c r="F103" s="13">
        <f aca="true" t="shared" si="11" ref="F103:H107">F104</f>
        <v>0</v>
      </c>
      <c r="G103" s="37">
        <v>33810</v>
      </c>
      <c r="H103" s="37">
        <v>33810</v>
      </c>
    </row>
    <row r="104" spans="1:8" s="6" customFormat="1" ht="18" hidden="1">
      <c r="A104" s="14" t="s">
        <v>38</v>
      </c>
      <c r="B104" s="15" t="s">
        <v>35</v>
      </c>
      <c r="C104" s="15" t="s">
        <v>35</v>
      </c>
      <c r="D104" s="15" t="s">
        <v>37</v>
      </c>
      <c r="E104" s="15" t="s">
        <v>6</v>
      </c>
      <c r="F104" s="16">
        <f t="shared" si="11"/>
        <v>0</v>
      </c>
      <c r="G104" s="10">
        <f t="shared" si="11"/>
        <v>11718</v>
      </c>
      <c r="H104" s="10">
        <f t="shared" si="11"/>
        <v>11718</v>
      </c>
    </row>
    <row r="105" spans="1:8" s="7" customFormat="1" ht="22.5" customHeight="1" hidden="1">
      <c r="A105" s="17" t="s">
        <v>40</v>
      </c>
      <c r="B105" s="18" t="s">
        <v>35</v>
      </c>
      <c r="C105" s="18" t="s">
        <v>35</v>
      </c>
      <c r="D105" s="18" t="s">
        <v>39</v>
      </c>
      <c r="E105" s="18" t="s">
        <v>6</v>
      </c>
      <c r="F105" s="19">
        <f t="shared" si="11"/>
        <v>0</v>
      </c>
      <c r="G105" s="13">
        <f t="shared" si="11"/>
        <v>11718</v>
      </c>
      <c r="H105" s="13">
        <f t="shared" si="11"/>
        <v>11718</v>
      </c>
    </row>
    <row r="106" spans="1:8" s="5" customFormat="1" ht="15" hidden="1">
      <c r="A106" s="24" t="s">
        <v>11</v>
      </c>
      <c r="B106" s="25" t="s">
        <v>35</v>
      </c>
      <c r="C106" s="25" t="s">
        <v>35</v>
      </c>
      <c r="D106" s="25" t="s">
        <v>39</v>
      </c>
      <c r="E106" s="25" t="s">
        <v>10</v>
      </c>
      <c r="F106" s="37">
        <v>0</v>
      </c>
      <c r="G106" s="16">
        <f t="shared" si="11"/>
        <v>11718</v>
      </c>
      <c r="H106" s="16">
        <f t="shared" si="11"/>
        <v>11718</v>
      </c>
    </row>
    <row r="107" spans="1:8" s="4" customFormat="1" ht="0.75" customHeight="1" hidden="1">
      <c r="A107" s="8" t="s">
        <v>78</v>
      </c>
      <c r="B107" s="9" t="s">
        <v>41</v>
      </c>
      <c r="C107" s="9" t="s">
        <v>4</v>
      </c>
      <c r="D107" s="9"/>
      <c r="E107" s="9" t="s">
        <v>6</v>
      </c>
      <c r="F107" s="10">
        <f aca="true" t="shared" si="12" ref="F107:H109">F108</f>
        <v>0</v>
      </c>
      <c r="G107" s="19">
        <f t="shared" si="11"/>
        <v>11718</v>
      </c>
      <c r="H107" s="19">
        <f t="shared" si="11"/>
        <v>11718</v>
      </c>
    </row>
    <row r="108" spans="1:8" s="26" customFormat="1" ht="15.75" hidden="1">
      <c r="A108" s="11" t="s">
        <v>79</v>
      </c>
      <c r="B108" s="12" t="s">
        <v>41</v>
      </c>
      <c r="C108" s="12" t="s">
        <v>2</v>
      </c>
      <c r="D108" s="12"/>
      <c r="E108" s="12" t="s">
        <v>6</v>
      </c>
      <c r="F108" s="13">
        <f t="shared" si="12"/>
        <v>0</v>
      </c>
      <c r="G108" s="37">
        <v>11718</v>
      </c>
      <c r="H108" s="37">
        <v>11718</v>
      </c>
    </row>
    <row r="109" spans="1:8" s="6" customFormat="1" ht="18" hidden="1">
      <c r="A109" s="14" t="s">
        <v>50</v>
      </c>
      <c r="B109" s="15" t="s">
        <v>41</v>
      </c>
      <c r="C109" s="15" t="s">
        <v>2</v>
      </c>
      <c r="D109" s="15"/>
      <c r="E109" s="15" t="s">
        <v>6</v>
      </c>
      <c r="F109" s="16">
        <f t="shared" si="12"/>
        <v>0</v>
      </c>
      <c r="G109" s="10" t="e">
        <f t="shared" si="12"/>
        <v>#REF!</v>
      </c>
      <c r="H109" s="10" t="e">
        <f t="shared" si="12"/>
        <v>#REF!</v>
      </c>
    </row>
    <row r="110" spans="1:8" s="7" customFormat="1" ht="84" customHeight="1" hidden="1">
      <c r="A110" s="17" t="s">
        <v>80</v>
      </c>
      <c r="B110" s="18" t="s">
        <v>41</v>
      </c>
      <c r="C110" s="18" t="s">
        <v>2</v>
      </c>
      <c r="D110" s="18" t="s">
        <v>115</v>
      </c>
      <c r="E110" s="18" t="s">
        <v>6</v>
      </c>
      <c r="F110" s="42">
        <f>F111</f>
        <v>0</v>
      </c>
      <c r="G110" s="13" t="e">
        <f>G112</f>
        <v>#REF!</v>
      </c>
      <c r="H110" s="13" t="e">
        <f>H112</f>
        <v>#REF!</v>
      </c>
    </row>
    <row r="111" spans="1:8" s="7" customFormat="1" ht="29.25" customHeight="1" hidden="1">
      <c r="A111" s="20" t="s">
        <v>98</v>
      </c>
      <c r="B111" s="18" t="s">
        <v>41</v>
      </c>
      <c r="C111" s="18" t="s">
        <v>2</v>
      </c>
      <c r="D111" s="18" t="s">
        <v>115</v>
      </c>
      <c r="E111" s="18" t="s">
        <v>4</v>
      </c>
      <c r="F111" s="42">
        <f>F112+F115</f>
        <v>0</v>
      </c>
      <c r="G111" s="13"/>
      <c r="H111" s="13"/>
    </row>
    <row r="112" spans="1:8" s="5" customFormat="1" ht="26.25" hidden="1">
      <c r="A112" s="20" t="s">
        <v>99</v>
      </c>
      <c r="B112" s="21" t="s">
        <v>41</v>
      </c>
      <c r="C112" s="21" t="s">
        <v>2</v>
      </c>
      <c r="D112" s="21" t="s">
        <v>112</v>
      </c>
      <c r="E112" s="21" t="s">
        <v>6</v>
      </c>
      <c r="F112" s="43">
        <f>F113</f>
        <v>0</v>
      </c>
      <c r="G112" s="16" t="e">
        <f>G114</f>
        <v>#REF!</v>
      </c>
      <c r="H112" s="16" t="e">
        <f>H114</f>
        <v>#REF!</v>
      </c>
    </row>
    <row r="113" spans="1:8" s="5" customFormat="1" ht="15" hidden="1">
      <c r="A113" s="24" t="s">
        <v>50</v>
      </c>
      <c r="B113" s="25" t="s">
        <v>41</v>
      </c>
      <c r="C113" s="25" t="s">
        <v>2</v>
      </c>
      <c r="D113" s="25" t="s">
        <v>112</v>
      </c>
      <c r="E113" s="25" t="s">
        <v>10</v>
      </c>
      <c r="F113" s="43">
        <f>F114</f>
        <v>0</v>
      </c>
      <c r="G113" s="16"/>
      <c r="H113" s="16"/>
    </row>
    <row r="114" spans="1:8" s="4" customFormat="1" ht="12.75" hidden="1">
      <c r="A114" s="56" t="s">
        <v>51</v>
      </c>
      <c r="B114" s="57" t="s">
        <v>41</v>
      </c>
      <c r="C114" s="57" t="s">
        <v>2</v>
      </c>
      <c r="D114" s="57" t="s">
        <v>112</v>
      </c>
      <c r="E114" s="57" t="s">
        <v>96</v>
      </c>
      <c r="F114" s="60"/>
      <c r="G114" s="42" t="e">
        <f>G115+#REF!+#REF!+G118+G120</f>
        <v>#REF!</v>
      </c>
      <c r="H114" s="42" t="e">
        <f>H115+#REF!+#REF!+H118+H120</f>
        <v>#REF!</v>
      </c>
    </row>
    <row r="115" spans="1:8" s="23" customFormat="1" ht="51" hidden="1">
      <c r="A115" s="20" t="s">
        <v>97</v>
      </c>
      <c r="B115" s="21" t="s">
        <v>41</v>
      </c>
      <c r="C115" s="21" t="s">
        <v>2</v>
      </c>
      <c r="D115" s="21" t="s">
        <v>113</v>
      </c>
      <c r="E115" s="21" t="s">
        <v>6</v>
      </c>
      <c r="F115" s="43">
        <f>F116</f>
        <v>0</v>
      </c>
      <c r="G115" s="43">
        <f>G117</f>
        <v>2488596</v>
      </c>
      <c r="H115" s="43">
        <f>H117</f>
        <v>2488596</v>
      </c>
    </row>
    <row r="116" spans="1:8" s="23" customFormat="1" ht="12.75" hidden="1">
      <c r="A116" s="24" t="s">
        <v>50</v>
      </c>
      <c r="B116" s="21" t="s">
        <v>41</v>
      </c>
      <c r="C116" s="21" t="s">
        <v>2</v>
      </c>
      <c r="D116" s="21" t="s">
        <v>113</v>
      </c>
      <c r="E116" s="21" t="s">
        <v>10</v>
      </c>
      <c r="F116" s="43">
        <f>F117</f>
        <v>0</v>
      </c>
      <c r="G116" s="43"/>
      <c r="H116" s="43"/>
    </row>
    <row r="117" spans="1:8" s="26" customFormat="1" ht="24.75" customHeight="1" hidden="1">
      <c r="A117" s="56" t="s">
        <v>51</v>
      </c>
      <c r="B117" s="57" t="s">
        <v>41</v>
      </c>
      <c r="C117" s="57" t="s">
        <v>2</v>
      </c>
      <c r="D117" s="57" t="s">
        <v>113</v>
      </c>
      <c r="E117" s="57" t="s">
        <v>96</v>
      </c>
      <c r="F117" s="62"/>
      <c r="G117" s="37">
        <v>2488596</v>
      </c>
      <c r="H117" s="37">
        <v>2488596</v>
      </c>
    </row>
    <row r="118" spans="1:8" s="23" customFormat="1" ht="13.5" customHeight="1" hidden="1">
      <c r="A118" s="47" t="s">
        <v>42</v>
      </c>
      <c r="B118" s="49" t="s">
        <v>85</v>
      </c>
      <c r="C118" s="49" t="s">
        <v>4</v>
      </c>
      <c r="D118" s="49" t="s">
        <v>5</v>
      </c>
      <c r="E118" s="49" t="s">
        <v>6</v>
      </c>
      <c r="F118" s="50">
        <f>F119</f>
        <v>0</v>
      </c>
      <c r="G118" s="43">
        <f>G119</f>
        <v>57000</v>
      </c>
      <c r="H118" s="43">
        <f>H119</f>
        <v>57000</v>
      </c>
    </row>
    <row r="119" spans="1:8" s="26" customFormat="1" ht="13.5" customHeight="1" hidden="1">
      <c r="A119" s="51" t="s">
        <v>86</v>
      </c>
      <c r="B119" s="53" t="s">
        <v>85</v>
      </c>
      <c r="C119" s="53" t="s">
        <v>13</v>
      </c>
      <c r="D119" s="54">
        <v>5210000</v>
      </c>
      <c r="E119" s="53" t="s">
        <v>6</v>
      </c>
      <c r="F119" s="55">
        <f>F120</f>
        <v>0</v>
      </c>
      <c r="G119" s="37">
        <v>57000</v>
      </c>
      <c r="H119" s="37">
        <v>57000</v>
      </c>
    </row>
    <row r="120" spans="1:8" s="23" customFormat="1" ht="13.5" customHeight="1" hidden="1">
      <c r="A120" s="8" t="s">
        <v>42</v>
      </c>
      <c r="B120" s="9" t="s">
        <v>82</v>
      </c>
      <c r="C120" s="9" t="s">
        <v>4</v>
      </c>
      <c r="D120" s="9" t="s">
        <v>5</v>
      </c>
      <c r="E120" s="9" t="s">
        <v>6</v>
      </c>
      <c r="F120" s="10">
        <f aca="true" t="shared" si="13" ref="F120:H124">F121</f>
        <v>0</v>
      </c>
      <c r="G120" s="22">
        <f>G121</f>
        <v>0</v>
      </c>
      <c r="H120" s="22">
        <f>H121</f>
        <v>0</v>
      </c>
    </row>
    <row r="121" spans="1:8" s="26" customFormat="1" ht="13.5" customHeight="1" hidden="1">
      <c r="A121" s="11" t="s">
        <v>77</v>
      </c>
      <c r="B121" s="12" t="s">
        <v>82</v>
      </c>
      <c r="C121" s="12" t="s">
        <v>41</v>
      </c>
      <c r="D121" s="12" t="s">
        <v>5</v>
      </c>
      <c r="E121" s="12" t="s">
        <v>6</v>
      </c>
      <c r="F121" s="44">
        <f t="shared" si="13"/>
        <v>0</v>
      </c>
      <c r="G121" s="37"/>
      <c r="H121" s="37"/>
    </row>
    <row r="122" spans="1:8" s="6" customFormat="1" ht="30" hidden="1">
      <c r="A122" s="14" t="s">
        <v>84</v>
      </c>
      <c r="B122" s="15" t="s">
        <v>85</v>
      </c>
      <c r="C122" s="15" t="s">
        <v>13</v>
      </c>
      <c r="D122" s="15" t="s">
        <v>43</v>
      </c>
      <c r="E122" s="15" t="s">
        <v>6</v>
      </c>
      <c r="F122" s="45">
        <f t="shared" si="13"/>
        <v>0</v>
      </c>
      <c r="G122" s="10">
        <f t="shared" si="13"/>
        <v>0</v>
      </c>
      <c r="H122" s="10">
        <f t="shared" si="13"/>
        <v>0</v>
      </c>
    </row>
    <row r="123" spans="1:8" s="7" customFormat="1" ht="27.75" customHeight="1" hidden="1">
      <c r="A123" s="17" t="s">
        <v>45</v>
      </c>
      <c r="B123" s="18" t="s">
        <v>85</v>
      </c>
      <c r="C123" s="18" t="s">
        <v>13</v>
      </c>
      <c r="D123" s="18" t="s">
        <v>44</v>
      </c>
      <c r="E123" s="18" t="s">
        <v>6</v>
      </c>
      <c r="F123" s="42">
        <f t="shared" si="13"/>
        <v>0</v>
      </c>
      <c r="G123" s="44">
        <f t="shared" si="13"/>
        <v>0</v>
      </c>
      <c r="H123" s="44">
        <f t="shared" si="13"/>
        <v>0</v>
      </c>
    </row>
    <row r="124" spans="1:8" s="5" customFormat="1" ht="15" hidden="1">
      <c r="A124" s="24" t="s">
        <v>11</v>
      </c>
      <c r="B124" s="25" t="s">
        <v>85</v>
      </c>
      <c r="C124" s="25" t="s">
        <v>13</v>
      </c>
      <c r="D124" s="25" t="s">
        <v>44</v>
      </c>
      <c r="E124" s="25" t="s">
        <v>10</v>
      </c>
      <c r="F124" s="37"/>
      <c r="G124" s="45">
        <f t="shared" si="13"/>
        <v>0</v>
      </c>
      <c r="H124" s="45">
        <f t="shared" si="13"/>
        <v>0</v>
      </c>
    </row>
    <row r="125" spans="1:8" s="4" customFormat="1" ht="18" hidden="1">
      <c r="A125" s="8" t="s">
        <v>81</v>
      </c>
      <c r="B125" s="9" t="s">
        <v>2</v>
      </c>
      <c r="C125" s="9" t="s">
        <v>4</v>
      </c>
      <c r="D125" s="9"/>
      <c r="E125" s="9"/>
      <c r="F125" s="10">
        <f aca="true" t="shared" si="14" ref="F125:H127">F126</f>
        <v>0</v>
      </c>
      <c r="G125" s="10">
        <f t="shared" si="14"/>
        <v>0</v>
      </c>
      <c r="H125" s="10">
        <f t="shared" si="14"/>
        <v>0</v>
      </c>
    </row>
    <row r="126" spans="1:8" s="26" customFormat="1" ht="15.75" hidden="1">
      <c r="A126" s="11" t="s">
        <v>66</v>
      </c>
      <c r="B126" s="12" t="s">
        <v>2</v>
      </c>
      <c r="C126" s="12" t="s">
        <v>76</v>
      </c>
      <c r="D126" s="12"/>
      <c r="E126" s="12"/>
      <c r="F126" s="13">
        <f t="shared" si="14"/>
        <v>0</v>
      </c>
      <c r="G126" s="13">
        <f t="shared" si="14"/>
        <v>0</v>
      </c>
      <c r="H126" s="13">
        <f t="shared" si="14"/>
        <v>0</v>
      </c>
    </row>
    <row r="127" spans="1:8" s="6" customFormat="1" ht="18" hidden="1">
      <c r="A127" s="11" t="s">
        <v>66</v>
      </c>
      <c r="B127" s="15" t="s">
        <v>2</v>
      </c>
      <c r="C127" s="15" t="s">
        <v>76</v>
      </c>
      <c r="D127" s="65" t="s">
        <v>135</v>
      </c>
      <c r="E127" s="15"/>
      <c r="F127" s="16">
        <f t="shared" si="14"/>
        <v>0</v>
      </c>
      <c r="G127" s="16">
        <v>0</v>
      </c>
      <c r="H127" s="16">
        <v>0</v>
      </c>
    </row>
    <row r="128" spans="1:8" s="7" customFormat="1" ht="16.5" customHeight="1" hidden="1">
      <c r="A128" s="24" t="s">
        <v>66</v>
      </c>
      <c r="B128" s="25" t="s">
        <v>2</v>
      </c>
      <c r="C128" s="25" t="s">
        <v>76</v>
      </c>
      <c r="D128" s="25" t="s">
        <v>135</v>
      </c>
      <c r="E128" s="25" t="s">
        <v>137</v>
      </c>
      <c r="F128" s="37">
        <v>0</v>
      </c>
      <c r="G128" s="37"/>
      <c r="H128" s="37"/>
    </row>
    <row r="129" spans="1:8" s="5" customFormat="1" ht="15">
      <c r="A129" s="2"/>
      <c r="B129" s="3"/>
      <c r="C129" s="3"/>
      <c r="D129" s="3"/>
      <c r="E129" s="3"/>
      <c r="F129" s="1"/>
      <c r="G129" s="63"/>
      <c r="H129" s="63"/>
    </row>
    <row r="130" spans="1:8" s="26" customFormat="1" ht="17.25" customHeight="1">
      <c r="A130" s="2"/>
      <c r="B130" s="3"/>
      <c r="C130" s="3"/>
      <c r="D130" s="3"/>
      <c r="E130" s="3"/>
      <c r="F130" s="1"/>
      <c r="G130" s="64"/>
      <c r="H130" s="64"/>
    </row>
    <row r="131" ht="12.75">
      <c r="A131" s="59"/>
    </row>
  </sheetData>
  <sheetProtection formatColumns="0" formatRows="0" autoFilter="0"/>
  <autoFilter ref="B11:H121"/>
  <mergeCells count="17">
    <mergeCell ref="F9:H9"/>
    <mergeCell ref="A6:H6"/>
    <mergeCell ref="A7:H7"/>
    <mergeCell ref="D1:H1"/>
    <mergeCell ref="C2:H2"/>
    <mergeCell ref="B3:H3"/>
    <mergeCell ref="A5:H5"/>
    <mergeCell ref="A8:H8"/>
    <mergeCell ref="A102:E102"/>
    <mergeCell ref="H10:H11"/>
    <mergeCell ref="D10:D11"/>
    <mergeCell ref="A10:A11"/>
    <mergeCell ref="B10:B11"/>
    <mergeCell ref="C10:C11"/>
    <mergeCell ref="E10:E11"/>
    <mergeCell ref="F10:F11"/>
    <mergeCell ref="G10:G11"/>
  </mergeCells>
  <printOptions/>
  <pageMargins left="0.5905511811023623" right="0" top="0.1968503937007874" bottom="0.1968503937007874" header="0.5118110236220472" footer="0.5118110236220472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2022-11-07T12:42:33Z</cp:lastPrinted>
  <dcterms:created xsi:type="dcterms:W3CDTF">2007-11-03T11:10:45Z</dcterms:created>
  <dcterms:modified xsi:type="dcterms:W3CDTF">2022-11-24T08:13:51Z</dcterms:modified>
  <cp:category/>
  <cp:version/>
  <cp:contentType/>
  <cp:contentStatus/>
</cp:coreProperties>
</file>